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E 1" sheetId="1" r:id="rId4"/>
    <sheet state="visible" name="Page2" sheetId="2" r:id="rId5"/>
    <sheet state="hidden" name="DATA" sheetId="3" r:id="rId6"/>
  </sheets>
  <definedNames>
    <definedName localSheetId="0" name="AR">DATA!$A$274:$Q$319</definedName>
    <definedName localSheetId="0" name="TAX">'PAGE 1'!$K$34</definedName>
    <definedName name="TAX">#REF!</definedName>
    <definedName name="GK">DATA!$A$1:$Q$269</definedName>
    <definedName name="INC">#REF!</definedName>
    <definedName localSheetId="0" name="GK">DATA!$A$1:$M$268</definedName>
    <definedName name="AR">DATA!$A$275:$Q$320</definedName>
    <definedName localSheetId="0" name="INC">'PAGE 1'!$K$16</definedName>
  </definedNames>
  <calcPr/>
</workbook>
</file>

<file path=xl/sharedStrings.xml><?xml version="1.0" encoding="utf-8"?>
<sst xmlns="http://schemas.openxmlformats.org/spreadsheetml/2006/main" count="372" uniqueCount="346">
  <si>
    <t>INCOME TAX CALCULATION STATEMENT</t>
  </si>
  <si>
    <t>FOR  THE  PERIOD  FROM  01.04.2025 TO  31.03.2026</t>
  </si>
  <si>
    <t>OPTING UNDER SECTION 115BAC(NEW REGIME)</t>
  </si>
  <si>
    <t>ASSESSMENT  YEAR  2026 - 2027</t>
  </si>
  <si>
    <t xml:space="preserve">NAME                    </t>
  </si>
  <si>
    <t>GOVERNMENT COLLEGE OF TECHNOLOGY</t>
  </si>
  <si>
    <t xml:space="preserve">DESIGNATION      </t>
  </si>
  <si>
    <t>COIMBATORE -  641 013.</t>
  </si>
  <si>
    <t xml:space="preserve">PAN No                    </t>
  </si>
  <si>
    <t>TAN No:</t>
  </si>
  <si>
    <t>CMBO03224E</t>
  </si>
  <si>
    <r>
      <rPr>
        <rFont val="Calibri"/>
        <b/>
        <sz val="9.0"/>
      </rPr>
      <t>TOTAL ANNUAL GROSS SALARY INCOME</t>
    </r>
    <r>
      <rPr>
        <rFont val="Calibri"/>
        <b val="0"/>
        <sz val="9.0"/>
      </rPr>
      <t>: Including HRA, SLS, Additional Charge allowance and Arrears.</t>
    </r>
  </si>
  <si>
    <t>Rs.</t>
  </si>
  <si>
    <t>Standard Deduction under IT Rules u/s 16 (ia)</t>
  </si>
  <si>
    <t>ADD: (OTHER SOURCE OF INCOME)</t>
  </si>
  <si>
    <t>A. Income from House property</t>
  </si>
  <si>
    <t>B. Any other income (if any) interest in fixed deposit,  divident,  NSC  Interest, etc.Interest on PCA arrs.</t>
  </si>
  <si>
    <t>C. Other Income from Employer (Remuneration and any other)</t>
  </si>
  <si>
    <t>GROSS  TOTAL  INCOME  [ 2+3 ]</t>
  </si>
  <si>
    <t>LESS</t>
  </si>
  <si>
    <r>
      <rPr>
        <rFont val="Calibri"/>
        <b/>
        <sz val="8.0"/>
      </rPr>
      <t xml:space="preserve">U / S  80 CCD [2] :  Deduction is available on Employer's contribution to </t>
    </r>
    <r>
      <rPr>
        <rFont val="Calibri"/>
        <b val="0"/>
        <sz val="8.0"/>
      </rPr>
      <t xml:space="preserve">National  to  pension  scheme  of  central  Govt. </t>
    </r>
    <r>
      <rPr>
        <rFont val="Calibri"/>
        <b/>
        <sz val="8.0"/>
      </rPr>
      <t>(Max.Rs.50000/-)</t>
    </r>
  </si>
  <si>
    <r>
      <rPr>
        <rFont val="Calibri"/>
        <b/>
        <sz val="8.0"/>
      </rPr>
      <t xml:space="preserve">TOTAL  TAXABLE  INCOME  ( 4-5 )
</t>
    </r>
    <r>
      <rPr>
        <rFont val="Calibri"/>
        <b val="0"/>
        <sz val="8.0"/>
      </rPr>
      <t>(Rounded  off  to  nearest  ten  rupees)</t>
    </r>
  </si>
  <si>
    <r>
      <rPr>
        <rFont val="Calibri"/>
        <b/>
        <sz val="9.0"/>
      </rPr>
      <t xml:space="preserve">COMPUTATION  OF  TAX: </t>
    </r>
    <r>
      <rPr>
        <rFont val="Calibri"/>
        <b val="0"/>
        <sz val="9.0"/>
      </rPr>
      <t>( Rounded  off  to  nearest  one  rupee)</t>
    </r>
  </si>
  <si>
    <r>
      <rPr>
        <rFont val="Calibri"/>
        <i/>
        <sz val="10.0"/>
      </rPr>
      <t xml:space="preserve">Table  1 : </t>
    </r>
    <r>
      <rPr>
        <rFont val="Calibri"/>
        <i/>
        <sz val="8.0"/>
      </rPr>
      <t xml:space="preserve">Tax  rates  applicable  to  Men and Women Employees      </t>
    </r>
  </si>
  <si>
    <t>TAXABLE  INCOME</t>
  </si>
  <si>
    <t>INCOME  TAX  RATE</t>
  </si>
  <si>
    <t>INCOME  TAX (Rs.)</t>
  </si>
  <si>
    <t>Deduction u/s 80C, 80D Not permitted</t>
  </si>
  <si>
    <t>Upto  Rs.4,00,000</t>
  </si>
  <si>
    <t>Nil</t>
  </si>
  <si>
    <t>Rs.4,00,001  to  Rs.8,00,000</t>
  </si>
  <si>
    <t>5%  of  the  amt  exceeding  Rs.4,00,000</t>
  </si>
  <si>
    <t>Rs.8,00,001  to  Rs.12,00,000</t>
  </si>
  <si>
    <t>Rs.20,000 + 10% of amt exceeding Rs.8,00,000</t>
  </si>
  <si>
    <t>Rs.12,00,001  to  Rs.16,00,000</t>
  </si>
  <si>
    <t>Rs.60,000 + 15% of amt exceeding Rs.12,00,000</t>
  </si>
  <si>
    <t>Rs.16,00,001  to  Rs.20,00,000</t>
  </si>
  <si>
    <t>Rs.1,20,000 + 20% of amt exceeding Rs.16,00,000</t>
  </si>
  <si>
    <t>Rs.20,00,001  to  Rs.24,00,000</t>
  </si>
  <si>
    <t>Rs.2,00,000 + 25% of amt exceeding Rs.20,00,000</t>
  </si>
  <si>
    <t>Exceeding  Rs.24,00,000</t>
  </si>
  <si>
    <t>Rs.3,00,000 + 30% of amt exceeding Rs.24,00,000</t>
  </si>
  <si>
    <t>Table  2 : Education Cess</t>
  </si>
  <si>
    <t>Education  cess of  4% is payable on  total tax</t>
  </si>
  <si>
    <r>
      <rPr>
        <rFont val="Calibri"/>
        <b/>
        <sz val="8.0"/>
      </rPr>
      <t xml:space="preserve">Tax  payable  on  Taxable  Income </t>
    </r>
    <r>
      <rPr>
        <rFont val="Calibri"/>
        <b val="0"/>
        <sz val="8.0"/>
      </rPr>
      <t xml:space="preserve"> :                                                                                                      
(As per  table  1 or 2  as  above)</t>
    </r>
  </si>
  <si>
    <t>Less: Rebate u/s 87A (Rs.60000/-)
(Applicable if the Total Taxable Income does not exceed Rs.12,00,000/-)</t>
  </si>
  <si>
    <t xml:space="preserve">Tax  payable  on  Taxable  Income </t>
  </si>
  <si>
    <r>
      <rPr>
        <rFont val="Calibri"/>
        <b/>
        <sz val="8.0"/>
      </rPr>
      <t>ADD</t>
    </r>
    <r>
      <rPr>
        <rFont val="Calibri"/>
        <b val="0"/>
        <sz val="8.0"/>
      </rPr>
      <t xml:space="preserve"> :  Education  cess  @ 4%  on  Tax  Payable</t>
    </r>
  </si>
  <si>
    <t>Total  Tax  Payable</t>
  </si>
  <si>
    <r>
      <rPr>
        <rFont val="Calibri"/>
        <b/>
        <sz val="8.0"/>
      </rPr>
      <t>LESS</t>
    </r>
    <r>
      <rPr>
        <rFont val="Calibri"/>
        <b val="0"/>
        <sz val="8.0"/>
      </rPr>
      <t xml:space="preserve"> : Rebate  u / s 86, 89, 90  or  91</t>
    </r>
  </si>
  <si>
    <r>
      <rPr>
        <rFont val="Calibri"/>
        <b/>
        <sz val="8.0"/>
      </rPr>
      <t>LESS</t>
    </r>
    <r>
      <rPr>
        <rFont val="Calibri"/>
        <b val="0"/>
        <sz val="8.0"/>
      </rPr>
      <t xml:space="preserve"> : Pre paid  Tax (Advance  tax,  TDS)</t>
    </r>
  </si>
  <si>
    <r>
      <rPr>
        <rFont val="Calibri"/>
        <b/>
        <sz val="8.0"/>
      </rPr>
      <t xml:space="preserve">LESS : </t>
    </r>
    <r>
      <rPr>
        <rFont val="Calibri"/>
        <b val="0"/>
        <sz val="8.0"/>
      </rPr>
      <t>Pre paid  Educational Cess</t>
    </r>
  </si>
  <si>
    <t>Balance Income Tax  to  be  deducted in February 2026 Salary (excluding cess)</t>
  </si>
  <si>
    <t>Balance Educational Cess to be deducted from February 2026 Salary</t>
  </si>
  <si>
    <t>Signature</t>
  </si>
  <si>
    <t>Designation</t>
  </si>
  <si>
    <t xml:space="preserve">Date </t>
  </si>
  <si>
    <t>STATEMENT SHOWING THE PAY AND OTHER ALLOWANCES DRAWN AND DEDUCTIONS PARTICULARS</t>
  </si>
  <si>
    <t xml:space="preserve">  FOR  THE FINANCIAL YEAR  2025 - 2026 (ASSESSMENT  YEAR   2026 - 2027)</t>
  </si>
  <si>
    <t>Contact Number:</t>
  </si>
  <si>
    <t xml:space="preserve">IFHRMS ID </t>
  </si>
  <si>
    <t>NAME</t>
  </si>
  <si>
    <t>DESIGNATION</t>
  </si>
  <si>
    <t>PAN No</t>
  </si>
  <si>
    <t>MONTH (SALARY)</t>
  </si>
  <si>
    <t>DUES</t>
  </si>
  <si>
    <t xml:space="preserve">TOTAL                                  </t>
  </si>
  <si>
    <t>DEDUCTIONS</t>
  </si>
  <si>
    <t>OTHER REMUNERATIONS (NON SALARY) Rs.</t>
  </si>
  <si>
    <t>PAY</t>
  </si>
  <si>
    <t>DA</t>
  </si>
  <si>
    <t>DA      ARR</t>
  </si>
  <si>
    <t xml:space="preserve">HRA                </t>
  </si>
  <si>
    <t xml:space="preserve">CCA                 </t>
  </si>
  <si>
    <t xml:space="preserve">MA                 </t>
  </si>
  <si>
    <t xml:space="preserve">SPL       PAY    </t>
  </si>
  <si>
    <t xml:space="preserve">OA               </t>
  </si>
  <si>
    <t xml:space="preserve"> IT                                  </t>
  </si>
  <si>
    <t>CESS</t>
  </si>
  <si>
    <t>BONUS</t>
  </si>
  <si>
    <t>Consult 1</t>
  </si>
  <si>
    <t>Testing 1</t>
  </si>
  <si>
    <t>PartTime 1</t>
  </si>
  <si>
    <t>PartTime 2</t>
  </si>
  <si>
    <t>EXAM</t>
  </si>
  <si>
    <t>TFC</t>
  </si>
  <si>
    <t>TNEA</t>
  </si>
  <si>
    <t>Hostel</t>
  </si>
  <si>
    <t>Others</t>
  </si>
  <si>
    <t>INC ARR</t>
  </si>
  <si>
    <t>TOTAL</t>
  </si>
  <si>
    <t>SALARY ARR</t>
  </si>
  <si>
    <t>REM. TAXES</t>
  </si>
  <si>
    <t>Cons Taxes</t>
  </si>
  <si>
    <t>Cess</t>
  </si>
  <si>
    <t>SLS</t>
  </si>
  <si>
    <t>GROSS TOTAL</t>
  </si>
  <si>
    <t>SIGNATURE</t>
  </si>
  <si>
    <t xml:space="preserve">  </t>
  </si>
  <si>
    <t>B.NITHYAKALYANI</t>
  </si>
  <si>
    <t>P.S.VIMALARANI</t>
  </si>
  <si>
    <t>D.SATHYA</t>
  </si>
  <si>
    <t>N.SIVASUBRAMANI</t>
  </si>
  <si>
    <t>M.NITHYA</t>
  </si>
  <si>
    <t>C.KAVERI</t>
  </si>
  <si>
    <t>S.MAHENDRAN</t>
  </si>
  <si>
    <t>P.R.RANGASAMY</t>
  </si>
  <si>
    <t>M.DHARMALINGAN</t>
  </si>
  <si>
    <t>S. SATHYA</t>
  </si>
  <si>
    <t>M.SABITHAMANI</t>
  </si>
  <si>
    <t>J.JERALD</t>
  </si>
  <si>
    <t>S ASHOK RANJAN</t>
  </si>
  <si>
    <t>P.UMADEVI</t>
  </si>
  <si>
    <t>D.RAVI</t>
  </si>
  <si>
    <t>T.S.VISWALINGAM</t>
  </si>
  <si>
    <t>R.SUBHASHINI</t>
  </si>
  <si>
    <t>MARTIN AMBUROSE S</t>
  </si>
  <si>
    <t>T.RAJENDRAN</t>
  </si>
  <si>
    <t>K.NAGARAJAN</t>
  </si>
  <si>
    <t>M.MURUGESH</t>
  </si>
  <si>
    <t>T. KAVIYA</t>
  </si>
  <si>
    <t>M.DHARAMALINGAN</t>
  </si>
  <si>
    <t>K.NATARAJ</t>
  </si>
  <si>
    <t>T.NAGARAJAN</t>
  </si>
  <si>
    <t>N.MARUDACHALAM</t>
  </si>
  <si>
    <t>S.JAYASEELA</t>
  </si>
  <si>
    <t>SENTHILKUMAR K</t>
  </si>
  <si>
    <t>MOHAN BABU S</t>
  </si>
  <si>
    <t>S.RAMESH</t>
  </si>
  <si>
    <t>K. VIGNESH</t>
  </si>
  <si>
    <t>P. CHANDRAKUMAR</t>
  </si>
  <si>
    <t>M.DEVIKA</t>
  </si>
  <si>
    <t>P.GOKHUL KRISHNAN</t>
  </si>
  <si>
    <t>M. JAIKUMARI</t>
  </si>
  <si>
    <t>C.ANBUMALAR</t>
  </si>
  <si>
    <t>M.KARTHIKKUMAR</t>
  </si>
  <si>
    <t>P.KARTHIKEYAN</t>
  </si>
  <si>
    <t>EZHILARASI D</t>
  </si>
  <si>
    <t>J.ARAVINTH KUMAR</t>
  </si>
  <si>
    <t>J.SATHISH</t>
  </si>
  <si>
    <t>V.AMSA</t>
  </si>
  <si>
    <t>P.GIRIJA</t>
  </si>
  <si>
    <t>S.MURUGESAN</t>
  </si>
  <si>
    <t>M. SARAVANAN</t>
  </si>
  <si>
    <t>D.REETA</t>
  </si>
  <si>
    <t>R. KARPAGASHANMUGI</t>
  </si>
  <si>
    <t>M. SRINIVASAN</t>
  </si>
  <si>
    <t>S.VIJAYAKUMAR</t>
  </si>
  <si>
    <t>R RANGARAJ</t>
  </si>
  <si>
    <t>V.ESWARAN</t>
  </si>
  <si>
    <t>P.MURUGANANTHAM</t>
  </si>
  <si>
    <t>P.MAHESWARI</t>
  </si>
  <si>
    <t>S.MUTHAMIZHAN</t>
  </si>
  <si>
    <t>S. JAYSANKAR</t>
  </si>
  <si>
    <t>K. CHITHRA</t>
  </si>
  <si>
    <t>P. SIVARAMAN</t>
  </si>
  <si>
    <t>D. NANTHAKUMAR</t>
  </si>
  <si>
    <t>R.YOGANATHAN</t>
  </si>
  <si>
    <t>P.SRINIVASAN</t>
  </si>
  <si>
    <t>R.VIMAL SINGH</t>
  </si>
  <si>
    <t>P. JAGATHEESAN</t>
  </si>
  <si>
    <t>R.SASIKUMAR</t>
  </si>
  <si>
    <t>S.CHITRA</t>
  </si>
  <si>
    <t>N.NARMADHAI</t>
  </si>
  <si>
    <t>AMUTHAN G</t>
  </si>
  <si>
    <t>P. NIRMAL</t>
  </si>
  <si>
    <t>S.SOWKARTHIKA</t>
  </si>
  <si>
    <t>J.RANGARAJ</t>
  </si>
  <si>
    <t>R.SURENDRAN</t>
  </si>
  <si>
    <t>JAYASREE R</t>
  </si>
  <si>
    <t>M S AEZHISAI VALLAVI</t>
  </si>
  <si>
    <t>S.BRADEESH MOORTHY</t>
  </si>
  <si>
    <t>T. SEKAR</t>
  </si>
  <si>
    <t>D. KULANDAIVEL</t>
  </si>
  <si>
    <t>RAKESH GAUTAM</t>
  </si>
  <si>
    <t>N.NANDHAKUMAR</t>
  </si>
  <si>
    <t>S.PARIMALA MURUGAVENI</t>
  </si>
  <si>
    <t>M.KALPANA</t>
  </si>
  <si>
    <t>K.KUMARAVEL</t>
  </si>
  <si>
    <t>G.SUCHITRA</t>
  </si>
  <si>
    <t>R.RAJENDIRAN</t>
  </si>
  <si>
    <t>M.MUTHUCHELVAM</t>
  </si>
  <si>
    <t>J.DURAIKANNAN</t>
  </si>
  <si>
    <t>P.ASAIGEETHAN</t>
  </si>
  <si>
    <t>SANKAR S</t>
  </si>
  <si>
    <t>ABHUDAHEER J</t>
  </si>
  <si>
    <t>R.SATHYA</t>
  </si>
  <si>
    <t>K.REKHA</t>
  </si>
  <si>
    <t>S.P.JEYAPRIYA</t>
  </si>
  <si>
    <t>K. RAJESH KUMAR</t>
  </si>
  <si>
    <t>V.SATHEES KUMAR</t>
  </si>
  <si>
    <t>P. ANDAVAR</t>
  </si>
  <si>
    <t>C. BHARATHI</t>
  </si>
  <si>
    <t>M.RAMA</t>
  </si>
  <si>
    <t>J.ANBAZHAGAN VIJAY</t>
  </si>
  <si>
    <t>SUBHAPRIYA V</t>
  </si>
  <si>
    <t>G.RAVINDRA DEVI REVATHI</t>
  </si>
  <si>
    <t>R.BHUVANESWARI</t>
  </si>
  <si>
    <t>K.RAMESH</t>
  </si>
  <si>
    <t>R.RAJESWARI</t>
  </si>
  <si>
    <t>K.YASODA</t>
  </si>
  <si>
    <t>S.LATHA VENKATESHWARI</t>
  </si>
  <si>
    <t>D. KANAGARAJAN</t>
  </si>
  <si>
    <t>P.N.KANNAN</t>
  </si>
  <si>
    <t>S.RATHI</t>
  </si>
  <si>
    <t>G. THIRUGNANAM</t>
  </si>
  <si>
    <t>P. MANGAIYARKARASI</t>
  </si>
  <si>
    <t>O.SARANYA</t>
  </si>
  <si>
    <t>M.SAKTHIVEL</t>
  </si>
  <si>
    <t>T.RAJASENBAGAM</t>
  </si>
  <si>
    <t>A.MEENA KOWSHALYA</t>
  </si>
  <si>
    <t>L.SUMATHI</t>
  </si>
  <si>
    <t>S.MATHIVANAN</t>
  </si>
  <si>
    <t>P.ILAMATHI</t>
  </si>
  <si>
    <t>M.SANKAR KUMAR</t>
  </si>
  <si>
    <t>A.SASIKUMAR</t>
  </si>
  <si>
    <t>G.VIJAYA RAJA RAGAVAN</t>
  </si>
  <si>
    <t>S.KUMAR</t>
  </si>
  <si>
    <t>N.AJAY MANIKANDAN</t>
  </si>
  <si>
    <t>S. ANBU</t>
  </si>
  <si>
    <t>C.MARIMUTHU</t>
  </si>
  <si>
    <t>M.RAGHAPPRIYA</t>
  </si>
  <si>
    <t>N.ARULMOZHI</t>
  </si>
  <si>
    <t>G.R.RADHIKA</t>
  </si>
  <si>
    <t>A.SUGUNA</t>
  </si>
  <si>
    <t>B. ACHIAMMAL</t>
  </si>
  <si>
    <t>P.DEEPA</t>
  </si>
  <si>
    <t>R.DEVI</t>
  </si>
  <si>
    <t>M.BLESSY QUEEN MARY</t>
  </si>
  <si>
    <t>T.SUGUNA</t>
  </si>
  <si>
    <t>M.JEYANTHI</t>
  </si>
  <si>
    <t>S.GLADSON OLIVER</t>
  </si>
  <si>
    <t>C.ASWINI</t>
  </si>
  <si>
    <t>M. GOWRI SHANKAR</t>
  </si>
  <si>
    <t>R.MALAVIKA</t>
  </si>
  <si>
    <t>J.ARUN  BASKARAN</t>
  </si>
  <si>
    <t>R.NITHYA</t>
  </si>
  <si>
    <t>A.THIRUNAVUKKARASU</t>
  </si>
  <si>
    <t>P.SARANYA</t>
  </si>
  <si>
    <t>K.SELVAPRIYA</t>
  </si>
  <si>
    <t>A.ANNU</t>
  </si>
  <si>
    <t>D.ANGELINE KIRUBA</t>
  </si>
  <si>
    <t>M.N.NAFISA BEGAM</t>
  </si>
  <si>
    <t>V.KARTHIK</t>
  </si>
  <si>
    <t>S.MADHUVANTHI</t>
  </si>
  <si>
    <t>T.MALARVIZHI</t>
  </si>
  <si>
    <t>J.MERCY NISHA PAULINE</t>
  </si>
  <si>
    <t>V.RAJASEKAR</t>
  </si>
  <si>
    <t>C.MUTHUKUMARAN</t>
  </si>
  <si>
    <t>G.SHARMILA</t>
  </si>
  <si>
    <t>M.C.RAVATHI</t>
  </si>
  <si>
    <t>S.MAKESH KUMAR</t>
  </si>
  <si>
    <t>N.VADIVEL</t>
  </si>
  <si>
    <t>SAKTHIVEL R</t>
  </si>
  <si>
    <t>R. MUTHURAM</t>
  </si>
  <si>
    <t>S PERIYASAMY</t>
  </si>
  <si>
    <t>S. AYYAPPAN</t>
  </si>
  <si>
    <t>K.RAJUPILLAI</t>
  </si>
  <si>
    <t>M.GNANAKUMAR</t>
  </si>
  <si>
    <t>N.DEEPA</t>
  </si>
  <si>
    <t>A.VANITHA</t>
  </si>
  <si>
    <t>L.BALAKRISHNAN</t>
  </si>
  <si>
    <t>M.KUMAR</t>
  </si>
  <si>
    <t>D.VIMALA</t>
  </si>
  <si>
    <t>R.R. SRIDEVI</t>
  </si>
  <si>
    <t>E. RAGA IMA DEVI</t>
  </si>
  <si>
    <t>C.SIVASANKARI</t>
  </si>
  <si>
    <t>C.SARAVANAN</t>
  </si>
  <si>
    <t>M.MAHESWARAN</t>
  </si>
  <si>
    <t>HARINI M</t>
  </si>
  <si>
    <t>M.VEERAMMAL</t>
  </si>
  <si>
    <t>R.KARTHIKEYAN</t>
  </si>
  <si>
    <t>B.SARAVANAN</t>
  </si>
  <si>
    <t>D.SELVARASU</t>
  </si>
  <si>
    <t>DINESH G</t>
  </si>
  <si>
    <t>KARUPPASAMY B</t>
  </si>
  <si>
    <t>A.KARPAGAM</t>
  </si>
  <si>
    <t>B.NAGARAJ</t>
  </si>
  <si>
    <t>R.SELVAKUMAR</t>
  </si>
  <si>
    <t>A.SIRAJUNISHABEGAME</t>
  </si>
  <si>
    <t>SAKTHIVEL K</t>
  </si>
  <si>
    <t>U.BALACHANDRAN</t>
  </si>
  <si>
    <t>N.RAJMOHAN</t>
  </si>
  <si>
    <t>S.ANBALAGAN</t>
  </si>
  <si>
    <t>J.TAMILMATHI</t>
  </si>
  <si>
    <t>P.R.ANANDHABALAN</t>
  </si>
  <si>
    <t>A.KARUPPATHAL</t>
  </si>
  <si>
    <t>C.SAKTHIVEL</t>
  </si>
  <si>
    <t>G.VELAZHAGAN</t>
  </si>
  <si>
    <t>R.RAMACHANDRAN</t>
  </si>
  <si>
    <t>T.SELVAM</t>
  </si>
  <si>
    <t>R.SARAVANAN</t>
  </si>
  <si>
    <t>G.BABU</t>
  </si>
  <si>
    <t>G.DURAIMANIKANDAN</t>
  </si>
  <si>
    <t>P.MURUGAVEL</t>
  </si>
  <si>
    <t>P.SENTHILVELAVAN</t>
  </si>
  <si>
    <t>P.SUNDHARARAJAN</t>
  </si>
  <si>
    <t>S.RAJASEKAR</t>
  </si>
  <si>
    <t>S.P.SHANMUGA VADIVEL</t>
  </si>
  <si>
    <t>A.MURTHY</t>
  </si>
  <si>
    <t>K.SILAMBARASAN</t>
  </si>
  <si>
    <t>P.RATHINASAMY</t>
  </si>
  <si>
    <t>RAMASAMY K</t>
  </si>
  <si>
    <t>N.KUMAR</t>
  </si>
  <si>
    <t>N.DHANDAPANI</t>
  </si>
  <si>
    <t>SUBASHCHANDRABOSE P</t>
  </si>
  <si>
    <t>LOKESH R</t>
  </si>
  <si>
    <t>RAMYA P</t>
  </si>
  <si>
    <t>KALAISELVAN R</t>
  </si>
  <si>
    <t>A.KUMARAVELU</t>
  </si>
  <si>
    <t>H.SATHIYANARAYANAN</t>
  </si>
  <si>
    <t>R.MOHANASUNDARAM</t>
  </si>
  <si>
    <t>R.A.DHARMARAJAN</t>
  </si>
  <si>
    <t>V.KRISHNAMOORTHY</t>
  </si>
  <si>
    <t>K.MANIKANDAN</t>
  </si>
  <si>
    <t>S. SENTHILKUMAR</t>
  </si>
  <si>
    <t>GURUSAMY S</t>
  </si>
  <si>
    <t>B.MURALI</t>
  </si>
  <si>
    <t>K.S.RAJAN</t>
  </si>
  <si>
    <t>VENKATACHALAM G</t>
  </si>
  <si>
    <t>B.RAGHAVADEVI</t>
  </si>
  <si>
    <t>S.THIRUMOORTHY</t>
  </si>
  <si>
    <t>P.RANGASAMY</t>
  </si>
  <si>
    <t>D.SIVAKUMAR</t>
  </si>
  <si>
    <t>C.PANNEERSELVAM</t>
  </si>
  <si>
    <t>N.RANGARAJ</t>
  </si>
  <si>
    <t>R.MANIVANNAN</t>
  </si>
  <si>
    <t>HEMAWATHI S</t>
  </si>
  <si>
    <t>M.KANMANI</t>
  </si>
  <si>
    <t>P.BALAMURUGAN</t>
  </si>
  <si>
    <t>K.SUBASH</t>
  </si>
  <si>
    <t>V.VENGATESH</t>
  </si>
  <si>
    <t>R.SEKAR</t>
  </si>
  <si>
    <t>N.BALAMURUGAN</t>
  </si>
  <si>
    <t>I.CHANDRASEKAR</t>
  </si>
  <si>
    <t>R.THIRUVENKATASUBRAMANIAN</t>
  </si>
  <si>
    <t>P.RAJAMMAL</t>
  </si>
  <si>
    <t>PMT MINST 2</t>
  </si>
  <si>
    <t>PMT MINST</t>
  </si>
  <si>
    <t>NPNT</t>
  </si>
  <si>
    <t>PMT TEACH</t>
  </si>
  <si>
    <t>NPT</t>
  </si>
  <si>
    <t>PMT GAZ</t>
  </si>
  <si>
    <t>PMT LAB</t>
  </si>
  <si>
    <t>PMT WS</t>
  </si>
  <si>
    <t>PMT LGGS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</si>
</sst>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0.0"/>
      <color rgb="FF000000"/>
      <name val="Arial"/>
      <scheme val="minor"/>
    </font>
    <font>
      <b/>
      <u/>
      <sz val="12.0"/>
      <name val="Calibri"/>
    </font>
    <font>
      <sz val="10.0"/>
      <name val="Arial"/>
    </font>
    <font>
      <b/>
      <u/>
      <sz val="11.0"/>
      <name val="Calibri"/>
    </font>
    <font>
      <b/>
      <sz val="12.0"/>
      <name val="Calibri"/>
    </font>
    <font/>
    <font>
      <b/>
      <sz val="10.0"/>
      <name val="Calibri"/>
    </font>
    <font>
      <sz val="10.0"/>
      <name val="Calibri"/>
    </font>
    <font>
      <b/>
      <sz val="9.0"/>
      <name val="Calibri"/>
    </font>
    <font>
      <b/>
      <sz val="8.0"/>
      <name val="Calibri"/>
    </font>
    <font>
      <sz val="8.0"/>
      <name val="Calibri"/>
    </font>
    <font>
      <sz val="7.0"/>
      <name val="Calibri"/>
    </font>
    <font>
      <i/>
      <sz val="10.0"/>
      <name val="Calibri"/>
    </font>
    <font>
      <sz val="9.0"/>
      <name val="Calibri"/>
    </font>
    <font>
      <sz val="11.0"/>
      <name val="Calibri"/>
    </font>
    <font>
      <b/>
      <i/>
      <sz val="8.0"/>
      <color rgb="FF0070C0"/>
      <name val="Calibri"/>
    </font>
    <font>
      <b/>
      <i/>
      <sz val="10.0"/>
      <name val="Calibri"/>
    </font>
    <font>
      <b/>
      <sz val="11.0"/>
      <name val="Arial"/>
    </font>
    <font>
      <b/>
      <sz val="11.0"/>
      <name val="Calibri"/>
    </font>
    <font>
      <sz val="12.0"/>
      <name val="Calibri"/>
    </font>
    <font>
      <b/>
      <sz val="12.0"/>
      <name val="CG Times"/>
    </font>
    <font>
      <b/>
      <sz val="10.0"/>
      <name val="Arial"/>
    </font>
    <font>
      <b/>
      <sz val="12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</fills>
  <borders count="68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/>
      </bottom>
    </border>
    <border>
      <right style="thin">
        <color rgb="FF000000"/>
      </right>
      <top style="thin">
        <color rgb="FF000000"/>
      </top>
      <bottom style="hair">
        <color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top style="hair">
        <color rgb="FF000000"/>
      </top>
    </border>
    <border>
      <left/>
      <right/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/>
      </top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000000"/>
      </top>
      <bottom/>
    </border>
    <border>
      <top style="hair">
        <color rgb="FF000000"/>
      </top>
      <bottom/>
    </border>
    <border>
      <right style="thin">
        <color rgb="FF000000"/>
      </right>
      <top style="hair">
        <color rgb="FF000000"/>
      </top>
      <bottom/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/>
      <right/>
      <top/>
      <bottom/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/>
    </xf>
    <xf borderId="1" fillId="0" fontId="5" numFmtId="0" xfId="0" applyBorder="1" applyFont="1"/>
    <xf borderId="2" fillId="0" fontId="6" numFmtId="0" xfId="0" applyAlignment="1" applyBorder="1" applyFont="1">
      <alignment horizontal="left" vertical="center"/>
    </xf>
    <xf borderId="3" fillId="0" fontId="5" numFmtId="0" xfId="0" applyBorder="1" applyFont="1"/>
    <xf borderId="4" fillId="0" fontId="5" numFmtId="0" xfId="0" applyBorder="1" applyFont="1"/>
    <xf borderId="2" fillId="0" fontId="6" numFmtId="0" xfId="0" applyAlignment="1" applyBorder="1" applyFont="1">
      <alignment horizontal="center" vertical="center"/>
    </xf>
    <xf borderId="5" fillId="0" fontId="2" numFmtId="0" xfId="0" applyBorder="1" applyFont="1"/>
    <xf borderId="6" fillId="0" fontId="6" numFmtId="0" xfId="0" applyAlignment="1" applyBorder="1" applyFont="1">
      <alignment horizontal="left" vertical="center"/>
    </xf>
    <xf borderId="6" fillId="0" fontId="7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horizontal="right" vertical="center"/>
    </xf>
    <xf borderId="4" fillId="0" fontId="4" numFmtId="1" xfId="0" applyAlignment="1" applyBorder="1" applyFont="1" applyNumberFormat="1">
      <alignment horizontal="right" vertical="center"/>
    </xf>
    <xf borderId="7" fillId="0" fontId="7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right" vertical="center"/>
    </xf>
    <xf borderId="8" fillId="0" fontId="6" numFmtId="0" xfId="0" applyAlignment="1" applyBorder="1" applyFont="1">
      <alignment horizontal="right" vertical="center"/>
    </xf>
    <xf borderId="4" fillId="0" fontId="6" numFmtId="1" xfId="0" applyAlignment="1" applyBorder="1" applyFont="1" applyNumberFormat="1">
      <alignment horizontal="right" vertical="center"/>
    </xf>
    <xf borderId="9" fillId="0" fontId="8" numFmtId="0" xfId="0" applyAlignment="1" applyBorder="1" applyFont="1">
      <alignment horizontal="left" vertical="center"/>
    </xf>
    <xf borderId="10" fillId="0" fontId="5" numFmtId="0" xfId="0" applyBorder="1" applyFont="1"/>
    <xf borderId="10" fillId="0" fontId="7" numFmtId="0" xfId="0" applyAlignment="1" applyBorder="1" applyFont="1">
      <alignment horizontal="left" vertical="center"/>
    </xf>
    <xf borderId="9" fillId="0" fontId="7" numFmtId="0" xfId="0" applyAlignment="1" applyBorder="1" applyFont="1">
      <alignment vertical="center"/>
    </xf>
    <xf borderId="10" fillId="0" fontId="7" numFmtId="0" xfId="0" applyAlignment="1" applyBorder="1" applyFont="1">
      <alignment vertical="center"/>
    </xf>
    <xf borderId="11" fillId="0" fontId="7" numFmtId="0" xfId="0" applyAlignment="1" applyBorder="1" applyFont="1">
      <alignment horizontal="right" vertical="center"/>
    </xf>
    <xf borderId="12" fillId="0" fontId="4" numFmtId="1" xfId="0" applyAlignment="1" applyBorder="1" applyFont="1" applyNumberFormat="1">
      <alignment horizontal="right" vertical="center"/>
    </xf>
    <xf borderId="13" fillId="0" fontId="7" numFmtId="49" xfId="0" applyAlignment="1" applyBorder="1" applyFont="1" applyNumberFormat="1">
      <alignment horizontal="center" vertical="center"/>
    </xf>
    <xf borderId="14" fillId="0" fontId="9" numFmtId="0" xfId="0" applyAlignment="1" applyBorder="1" applyFont="1">
      <alignment horizontal="left" shrinkToFit="0" vertical="center" wrapText="1"/>
    </xf>
    <xf borderId="15" fillId="0" fontId="5" numFmtId="0" xfId="0" applyBorder="1" applyFont="1"/>
    <xf borderId="16" fillId="0" fontId="10" numFmtId="0" xfId="0" applyAlignment="1" applyBorder="1" applyFont="1">
      <alignment horizontal="right" vertical="center"/>
    </xf>
    <xf borderId="17" fillId="2" fontId="6" numFmtId="0" xfId="0" applyAlignment="1" applyBorder="1" applyFill="1" applyFont="1">
      <alignment horizontal="right" shrinkToFit="0" vertical="center" wrapText="1"/>
    </xf>
    <xf borderId="18" fillId="0" fontId="7" numFmtId="0" xfId="0" applyAlignment="1" applyBorder="1" applyFont="1">
      <alignment horizontal="right" vertical="center"/>
    </xf>
    <xf borderId="16" fillId="0" fontId="7" numFmtId="0" xfId="0" applyAlignment="1" applyBorder="1" applyFont="1">
      <alignment horizontal="left" vertical="center"/>
    </xf>
    <xf borderId="5" fillId="0" fontId="7" numFmtId="0" xfId="0" applyAlignment="1" applyBorder="1" applyFont="1">
      <alignment vertical="center"/>
    </xf>
    <xf borderId="19" fillId="0" fontId="4" numFmtId="0" xfId="0" applyAlignment="1" applyBorder="1" applyFont="1">
      <alignment horizontal="right" vertical="center"/>
    </xf>
    <xf borderId="18" fillId="0" fontId="7" numFmtId="0" xfId="0" applyAlignment="1" applyBorder="1" applyFont="1">
      <alignment vertical="center"/>
    </xf>
    <xf borderId="20" fillId="0" fontId="4" numFmtId="0" xfId="0" applyAlignment="1" applyBorder="1" applyFont="1">
      <alignment horizontal="right" vertical="center"/>
    </xf>
    <xf borderId="21" fillId="0" fontId="6" numFmtId="1" xfId="0" applyAlignment="1" applyBorder="1" applyFont="1" applyNumberFormat="1">
      <alignment horizontal="right" shrinkToFit="0" vertical="center" wrapText="1"/>
    </xf>
    <xf borderId="22" fillId="0" fontId="9" numFmtId="0" xfId="0" applyAlignment="1" applyBorder="1" applyFont="1">
      <alignment horizontal="right" vertical="center"/>
    </xf>
    <xf borderId="3" fillId="0" fontId="9" numFmtId="1" xfId="0" applyAlignment="1" applyBorder="1" applyFont="1" applyNumberFormat="1">
      <alignment vertical="center"/>
    </xf>
    <xf borderId="22" fillId="0" fontId="7" numFmtId="0" xfId="0" applyAlignment="1" applyBorder="1" applyFont="1">
      <alignment horizontal="right" vertical="center"/>
    </xf>
    <xf borderId="3" fillId="0" fontId="7" numFmtId="1" xfId="0" applyAlignment="1" applyBorder="1" applyFont="1" applyNumberFormat="1">
      <alignment vertical="center"/>
    </xf>
    <xf borderId="23" fillId="0" fontId="7" numFmtId="0" xfId="0" applyAlignment="1" applyBorder="1" applyFont="1">
      <alignment horizontal="center" vertical="center"/>
    </xf>
    <xf borderId="2" fillId="0" fontId="11" numFmtId="0" xfId="0" applyAlignment="1" applyBorder="1" applyFont="1">
      <alignment shrinkToFit="0" vertical="center" wrapText="1"/>
    </xf>
    <xf borderId="2" fillId="0" fontId="9" numFmtId="0" xfId="0" applyAlignment="1" applyBorder="1" applyFont="1">
      <alignment horizontal="left" shrinkToFit="0" vertical="center" wrapText="1"/>
    </xf>
    <xf borderId="24" fillId="0" fontId="7" numFmtId="0" xfId="0" applyAlignment="1" applyBorder="1" applyFont="1">
      <alignment horizontal="right" vertical="center"/>
    </xf>
    <xf borderId="8" fillId="0" fontId="6" numFmtId="1" xfId="0" applyAlignment="1" applyBorder="1" applyFont="1" applyNumberFormat="1">
      <alignment horizontal="right" vertical="center"/>
    </xf>
    <xf borderId="25" fillId="0" fontId="7" numFmtId="0" xfId="0" applyAlignment="1" applyBorder="1" applyFont="1">
      <alignment horizontal="center" vertical="center"/>
    </xf>
    <xf borderId="26" fillId="0" fontId="8" numFmtId="0" xfId="0" applyAlignment="1" applyBorder="1" applyFont="1">
      <alignment horizontal="left" vertical="center"/>
    </xf>
    <xf borderId="27" fillId="0" fontId="5" numFmtId="0" xfId="0" applyBorder="1" applyFont="1"/>
    <xf borderId="28" fillId="0" fontId="5" numFmtId="0" xfId="0" applyBorder="1" applyFont="1"/>
    <xf borderId="29" fillId="2" fontId="12" numFmtId="0" xfId="0" applyAlignment="1" applyBorder="1" applyFont="1">
      <alignment horizontal="left" vertical="center"/>
    </xf>
    <xf borderId="30" fillId="0" fontId="5" numFmtId="0" xfId="0" applyBorder="1" applyFont="1"/>
    <xf borderId="31" fillId="0" fontId="5" numFmtId="0" xfId="0" applyBorder="1" applyFont="1"/>
    <xf borderId="24" fillId="0" fontId="7" numFmtId="0" xfId="0" applyAlignment="1" applyBorder="1" applyFont="1">
      <alignment horizontal="center" vertical="center"/>
    </xf>
    <xf borderId="32" fillId="2" fontId="9" numFmtId="0" xfId="0" applyAlignment="1" applyBorder="1" applyFont="1">
      <alignment horizontal="center" vertical="center"/>
    </xf>
    <xf borderId="33" fillId="0" fontId="5" numFmtId="0" xfId="0" applyBorder="1" applyFont="1"/>
    <xf borderId="34" fillId="0" fontId="5" numFmtId="0" xfId="0" applyBorder="1" applyFont="1"/>
    <xf borderId="32" fillId="2" fontId="9" numFmtId="0" xfId="0" applyAlignment="1" applyBorder="1" applyFont="1">
      <alignment horizontal="center" shrinkToFit="0" vertical="center" wrapText="1"/>
    </xf>
    <xf borderId="24" fillId="2" fontId="6" numFmtId="0" xfId="0" applyAlignment="1" applyBorder="1" applyFont="1">
      <alignment horizontal="center" vertical="center"/>
    </xf>
    <xf borderId="21" fillId="0" fontId="5" numFmtId="0" xfId="0" applyBorder="1" applyFont="1"/>
    <xf borderId="8" fillId="0" fontId="5" numFmtId="0" xfId="0" applyBorder="1" applyFont="1"/>
    <xf borderId="24" fillId="0" fontId="10" numFmtId="0" xfId="0" applyAlignment="1" applyBorder="1" applyFont="1">
      <alignment horizontal="left" vertical="center"/>
    </xf>
    <xf borderId="24" fillId="0" fontId="10" numFmtId="0" xfId="0" applyAlignment="1" applyBorder="1" applyFont="1">
      <alignment horizontal="center" vertical="center"/>
    </xf>
    <xf borderId="23" fillId="0" fontId="10" numFmtId="0" xfId="0" applyAlignment="1" applyBorder="1" applyFont="1">
      <alignment horizontal="left" vertical="center"/>
    </xf>
    <xf borderId="13" fillId="0" fontId="10" numFmtId="0" xfId="0" applyAlignment="1" applyBorder="1" applyFont="1">
      <alignment horizontal="left" vertical="center"/>
    </xf>
    <xf borderId="14" fillId="0" fontId="10" numFmtId="0" xfId="0" applyAlignment="1" applyBorder="1" applyFont="1">
      <alignment horizontal="left" vertical="center"/>
    </xf>
    <xf borderId="35" fillId="0" fontId="5" numFmtId="0" xfId="0" applyBorder="1" applyFont="1"/>
    <xf borderId="32" fillId="2" fontId="12" numFmtId="0" xfId="0" applyAlignment="1" applyBorder="1" applyFont="1">
      <alignment horizontal="left" vertical="center"/>
    </xf>
    <xf borderId="5" fillId="0" fontId="7" numFmtId="0" xfId="0" applyAlignment="1" applyBorder="1" applyFont="1">
      <alignment horizontal="center" vertical="center"/>
    </xf>
    <xf borderId="24" fillId="0" fontId="13" numFmtId="0" xfId="0" applyAlignment="1" applyBorder="1" applyFont="1">
      <alignment horizontal="center" vertical="center"/>
    </xf>
    <xf borderId="32" fillId="0" fontId="9" numFmtId="0" xfId="0" applyAlignment="1" applyBorder="1" applyFont="1">
      <alignment horizontal="left" shrinkToFit="0" vertical="center" wrapText="1"/>
    </xf>
    <xf borderId="34" fillId="0" fontId="6" numFmtId="1" xfId="0" applyAlignment="1" applyBorder="1" applyFont="1" applyNumberFormat="1">
      <alignment horizontal="right" vertical="center"/>
    </xf>
    <xf borderId="24" fillId="0" fontId="9" numFmtId="0" xfId="0" applyAlignment="1" applyBorder="1" applyFont="1">
      <alignment horizontal="left" shrinkToFit="0" vertical="center" wrapText="1"/>
    </xf>
    <xf borderId="28" fillId="0" fontId="6" numFmtId="1" xfId="0" applyAlignment="1" applyBorder="1" applyFont="1" applyNumberFormat="1">
      <alignment horizontal="right" vertical="center"/>
    </xf>
    <xf borderId="24" fillId="0" fontId="9" numFmtId="0" xfId="0" applyAlignment="1" applyBorder="1" applyFont="1">
      <alignment horizontal="left" vertical="center"/>
    </xf>
    <xf borderId="16" fillId="0" fontId="13" numFmtId="0" xfId="0" applyAlignment="1" applyBorder="1" applyFont="1">
      <alignment horizontal="center" vertical="center"/>
    </xf>
    <xf borderId="18" fillId="0" fontId="9" numFmtId="0" xfId="0" applyAlignment="1" applyBorder="1" applyFont="1">
      <alignment horizontal="left" vertical="center"/>
    </xf>
    <xf borderId="16" fillId="0" fontId="5" numFmtId="0" xfId="0" applyBorder="1" applyFont="1"/>
    <xf borderId="20" fillId="0" fontId="5" numFmtId="0" xfId="0" applyBorder="1" applyFont="1"/>
    <xf borderId="16" fillId="0" fontId="7" numFmtId="0" xfId="0" applyAlignment="1" applyBorder="1" applyFont="1">
      <alignment horizontal="right" vertical="center"/>
    </xf>
    <xf borderId="20" fillId="0" fontId="6" numFmtId="1" xfId="0" applyAlignment="1" applyBorder="1" applyFont="1" applyNumberFormat="1">
      <alignment horizontal="right" vertical="center"/>
    </xf>
    <xf borderId="6" fillId="0" fontId="13" numFmtId="0" xfId="0" applyAlignment="1" applyBorder="1" applyFont="1">
      <alignment horizontal="center" vertical="center"/>
    </xf>
    <xf borderId="2" fillId="0" fontId="9" numFmtId="0" xfId="0" applyAlignment="1" applyBorder="1" applyFont="1">
      <alignment vertical="center"/>
    </xf>
    <xf borderId="6" fillId="0" fontId="7" numFmtId="0" xfId="0" applyAlignment="1" applyBorder="1" applyFont="1">
      <alignment horizontal="right" vertical="center"/>
    </xf>
    <xf borderId="6" fillId="0" fontId="6" numFmtId="1" xfId="0" applyAlignment="1" applyBorder="1" applyFont="1" applyNumberFormat="1">
      <alignment horizontal="right" vertical="center"/>
    </xf>
    <xf borderId="36" fillId="0" fontId="9" numFmtId="0" xfId="0" applyAlignment="1" applyBorder="1" applyFont="1">
      <alignment horizontal="left" vertical="center"/>
    </xf>
    <xf borderId="37" fillId="0" fontId="5" numFmtId="0" xfId="0" applyBorder="1" applyFont="1"/>
    <xf borderId="0" fillId="0" fontId="7" numFmtId="49" xfId="0" applyAlignment="1" applyFont="1" applyNumberFormat="1">
      <alignment horizontal="center" vertical="center"/>
    </xf>
    <xf borderId="0" fillId="0" fontId="7" numFmtId="0" xfId="0" applyFont="1"/>
    <xf borderId="0" fillId="0" fontId="7" numFmtId="0" xfId="0" applyAlignment="1" applyFont="1">
      <alignment horizontal="right" vertical="center"/>
    </xf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right" vertical="center"/>
    </xf>
    <xf borderId="0" fillId="0" fontId="14" numFmtId="0" xfId="0" applyAlignment="1" applyFont="1">
      <alignment vertical="center"/>
    </xf>
    <xf borderId="0" fillId="0" fontId="14" numFmtId="0" xfId="0" applyAlignment="1" applyFont="1">
      <alignment horizontal="left" vertical="center"/>
    </xf>
    <xf borderId="38" fillId="0" fontId="2" numFmtId="0" xfId="0" applyAlignment="1" applyBorder="1" applyFont="1">
      <alignment horizontal="center"/>
    </xf>
    <xf borderId="19" fillId="0" fontId="2" numFmtId="0" xfId="0" applyBorder="1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2" numFmtId="10" xfId="0" applyAlignment="1" applyFont="1" applyNumberFormat="1">
      <alignment vertical="center"/>
    </xf>
    <xf borderId="0" fillId="0" fontId="15" numFmtId="0" xfId="0" applyAlignment="1" applyFont="1">
      <alignment shrinkToFit="0" vertical="center" wrapText="1"/>
    </xf>
    <xf borderId="39" fillId="2" fontId="16" numFmtId="0" xfId="0" applyAlignment="1" applyBorder="1" applyFont="1">
      <alignment horizontal="center" vertical="center"/>
    </xf>
    <xf borderId="0" fillId="0" fontId="17" numFmtId="0" xfId="0" applyAlignment="1" applyFont="1">
      <alignment vertical="center"/>
    </xf>
    <xf borderId="40" fillId="0" fontId="2" numFmtId="0" xfId="0" applyAlignment="1" applyBorder="1" applyFont="1">
      <alignment vertical="center"/>
    </xf>
    <xf borderId="41" fillId="0" fontId="4" numFmtId="0" xfId="0" applyAlignment="1" applyBorder="1" applyFont="1">
      <alignment vertical="center"/>
    </xf>
    <xf borderId="42" fillId="0" fontId="14" numFmtId="0" xfId="0" applyAlignment="1" applyBorder="1" applyFont="1">
      <alignment horizontal="center" vertical="center"/>
    </xf>
    <xf borderId="40" fillId="0" fontId="5" numFmtId="0" xfId="0" applyBorder="1" applyFont="1"/>
    <xf borderId="43" fillId="0" fontId="18" numFmtId="0" xfId="0" applyAlignment="1" applyBorder="1" applyFont="1">
      <alignment vertical="center"/>
    </xf>
    <xf borderId="44" fillId="0" fontId="19" numFmtId="0" xfId="0" applyAlignment="1" applyBorder="1" applyFont="1">
      <alignment horizontal="center" shrinkToFit="0" vertical="center" wrapText="1"/>
    </xf>
    <xf borderId="45" fillId="0" fontId="5" numFmtId="0" xfId="0" applyBorder="1" applyFont="1"/>
    <xf borderId="46" fillId="0" fontId="5" numFmtId="0" xfId="0" applyBorder="1" applyFont="1"/>
    <xf borderId="42" fillId="0" fontId="4" numFmtId="0" xfId="0" applyAlignment="1" applyBorder="1" applyFont="1">
      <alignment horizontal="left" vertical="center"/>
    </xf>
    <xf borderId="43" fillId="0" fontId="4" numFmtId="0" xfId="0" applyAlignment="1" applyBorder="1" applyFont="1">
      <alignment vertical="center"/>
    </xf>
    <xf borderId="42" fillId="0" fontId="19" numFmtId="0" xfId="0" applyAlignment="1" applyBorder="1" applyFont="1">
      <alignment horizontal="center" vertical="center"/>
    </xf>
    <xf borderId="39" fillId="0" fontId="20" numFmtId="0" xfId="0" applyAlignment="1" applyBorder="1" applyFont="1">
      <alignment vertical="center"/>
    </xf>
    <xf borderId="47" fillId="0" fontId="4" numFmtId="0" xfId="0" applyAlignment="1" applyBorder="1" applyFont="1">
      <alignment horizontal="center" shrinkToFit="0" vertical="center" wrapText="1"/>
    </xf>
    <xf borderId="42" fillId="0" fontId="18" numFmtId="0" xfId="0" applyAlignment="1" applyBorder="1" applyFont="1">
      <alignment horizontal="center" shrinkToFit="0" vertical="center" wrapText="1"/>
    </xf>
    <xf borderId="47" fillId="0" fontId="6" numFmtId="0" xfId="0" applyAlignment="1" applyBorder="1" applyFont="1">
      <alignment horizontal="center" shrinkToFit="0" vertical="center" wrapText="1"/>
    </xf>
    <xf borderId="42" fillId="0" fontId="18" numFmtId="0" xfId="0" applyAlignment="1" applyBorder="1" applyFont="1">
      <alignment horizontal="center" vertical="center"/>
    </xf>
    <xf borderId="48" fillId="0" fontId="6" numFmtId="0" xfId="0" applyAlignment="1" applyBorder="1" applyFont="1">
      <alignment horizontal="center" shrinkToFit="0" vertical="center" wrapText="1"/>
    </xf>
    <xf borderId="49" fillId="0" fontId="5" numFmtId="0" xfId="0" applyBorder="1" applyFont="1"/>
    <xf borderId="37" fillId="0" fontId="2" numFmtId="0" xfId="0" applyAlignment="1" applyBorder="1" applyFont="1">
      <alignment horizontal="center" vertical="center"/>
    </xf>
    <xf borderId="50" fillId="0" fontId="5" numFmtId="0" xfId="0" applyBorder="1" applyFont="1"/>
    <xf borderId="51" fillId="0" fontId="18" numFmtId="0" xfId="0" applyAlignment="1" applyBorder="1" applyFont="1">
      <alignment horizontal="center" shrinkToFit="0" vertical="center" wrapText="1"/>
    </xf>
    <xf borderId="52" fillId="0" fontId="18" numFmtId="0" xfId="0" applyAlignment="1" applyBorder="1" applyFont="1">
      <alignment horizontal="center" shrinkToFit="0" vertical="center" wrapText="1"/>
    </xf>
    <xf borderId="53" fillId="0" fontId="18" numFmtId="0" xfId="0" applyAlignment="1" applyBorder="1" applyFont="1">
      <alignment horizontal="center" shrinkToFit="0" vertical="center" wrapText="1"/>
    </xf>
    <xf borderId="51" fillId="0" fontId="6" numFmtId="0" xfId="0" applyAlignment="1" applyBorder="1" applyFont="1">
      <alignment horizontal="center" shrinkToFit="0" vertical="center" wrapText="1"/>
    </xf>
    <xf borderId="53" fillId="0" fontId="6" numFmtId="0" xfId="0" applyAlignment="1" applyBorder="1" applyFont="1">
      <alignment horizontal="center" shrinkToFit="0" vertical="center" wrapText="1"/>
    </xf>
    <xf borderId="54" fillId="0" fontId="5" numFmtId="0" xfId="0" applyBorder="1" applyFont="1"/>
    <xf borderId="55" fillId="0" fontId="5" numFmtId="0" xfId="0" applyBorder="1" applyFont="1"/>
    <xf borderId="4" fillId="0" fontId="2" numFmtId="0" xfId="0" applyAlignment="1" applyBorder="1" applyFont="1">
      <alignment horizontal="center" vertical="center"/>
    </xf>
    <xf borderId="56" fillId="0" fontId="6" numFmtId="17" xfId="0" applyAlignment="1" applyBorder="1" applyFont="1" applyNumberFormat="1">
      <alignment horizontal="left" vertical="center"/>
    </xf>
    <xf borderId="57" fillId="0" fontId="14" numFmtId="1" xfId="0" applyAlignment="1" applyBorder="1" applyFont="1" applyNumberFormat="1">
      <alignment horizontal="right" vertical="center"/>
    </xf>
    <xf borderId="6" fillId="0" fontId="14" numFmtId="1" xfId="0" applyAlignment="1" applyBorder="1" applyFont="1" applyNumberFormat="1">
      <alignment horizontal="right" vertical="center"/>
    </xf>
    <xf borderId="58" fillId="0" fontId="14" numFmtId="1" xfId="0" applyAlignment="1" applyBorder="1" applyFont="1" applyNumberFormat="1">
      <alignment horizontal="right" vertical="center"/>
    </xf>
    <xf borderId="56" fillId="0" fontId="18" numFmtId="1" xfId="0" applyAlignment="1" applyBorder="1" applyFont="1" applyNumberFormat="1">
      <alignment horizontal="right" vertical="center"/>
    </xf>
    <xf borderId="59" fillId="0" fontId="8" numFmtId="0" xfId="0" applyAlignment="1" applyBorder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21" numFmtId="0" xfId="0" applyAlignment="1" applyFont="1">
      <alignment vertical="center"/>
    </xf>
    <xf borderId="56" fillId="0" fontId="6" numFmtId="17" xfId="0" applyAlignment="1" applyBorder="1" applyFont="1" applyNumberFormat="1">
      <alignment horizontal="left" shrinkToFit="0" vertical="center" wrapText="1"/>
    </xf>
    <xf borderId="6" fillId="0" fontId="18" numFmtId="1" xfId="0" applyAlignment="1" applyBorder="1" applyFont="1" applyNumberFormat="1">
      <alignment horizontal="right" vertical="center"/>
    </xf>
    <xf borderId="58" fillId="0" fontId="18" numFmtId="1" xfId="0" applyAlignment="1" applyBorder="1" applyFont="1" applyNumberFormat="1">
      <alignment horizontal="right" vertical="center"/>
    </xf>
    <xf borderId="57" fillId="0" fontId="18" numFmtId="1" xfId="0" applyAlignment="1" applyBorder="1" applyFont="1" applyNumberFormat="1">
      <alignment horizontal="right" vertical="center"/>
    </xf>
    <xf borderId="59" fillId="0" fontId="6" numFmtId="0" xfId="0" applyAlignment="1" applyBorder="1" applyFont="1">
      <alignment horizontal="right" vertical="center"/>
    </xf>
    <xf borderId="0" fillId="0" fontId="21" numFmtId="0" xfId="0" applyAlignment="1" applyFont="1">
      <alignment horizontal="center" vertical="center"/>
    </xf>
    <xf borderId="4" fillId="0" fontId="21" numFmtId="0" xfId="0" applyAlignment="1" applyBorder="1" applyFont="1">
      <alignment horizontal="center" vertical="center"/>
    </xf>
    <xf borderId="60" fillId="0" fontId="6" numFmtId="0" xfId="0" applyAlignment="1" applyBorder="1" applyFont="1">
      <alignment horizontal="center" vertical="center"/>
    </xf>
    <xf borderId="61" fillId="0" fontId="5" numFmtId="0" xfId="0" applyBorder="1" applyFont="1"/>
    <xf borderId="59" fillId="0" fontId="8" numFmtId="0" xfId="0" applyAlignment="1" applyBorder="1" applyFont="1">
      <alignment horizontal="center" vertical="center"/>
    </xf>
    <xf borderId="58" fillId="0" fontId="8" numFmtId="1" xfId="0" applyAlignment="1" applyBorder="1" applyFont="1" applyNumberFormat="1">
      <alignment horizontal="center" vertical="center"/>
    </xf>
    <xf borderId="59" fillId="0" fontId="8" numFmtId="0" xfId="0" applyAlignment="1" applyBorder="1" applyFont="1">
      <alignment horizontal="right" vertical="center"/>
    </xf>
    <xf borderId="62" fillId="0" fontId="8" numFmtId="0" xfId="0" applyAlignment="1" applyBorder="1" applyFont="1">
      <alignment horizontal="right" vertical="center"/>
    </xf>
    <xf borderId="63" fillId="0" fontId="18" numFmtId="1" xfId="0" applyAlignment="1" applyBorder="1" applyFont="1" applyNumberFormat="1">
      <alignment horizontal="right" vertical="center"/>
    </xf>
    <xf borderId="64" fillId="0" fontId="18" numFmtId="1" xfId="0" applyAlignment="1" applyBorder="1" applyFont="1" applyNumberFormat="1">
      <alignment horizontal="right" vertical="center"/>
    </xf>
    <xf borderId="65" fillId="0" fontId="18" numFmtId="1" xfId="0" applyAlignment="1" applyBorder="1" applyFont="1" applyNumberFormat="1">
      <alignment horizontal="right" vertical="center"/>
    </xf>
    <xf borderId="62" fillId="0" fontId="18" numFmtId="1" xfId="0" applyAlignment="1" applyBorder="1" applyFont="1" applyNumberFormat="1">
      <alignment horizontal="right" vertical="center"/>
    </xf>
    <xf borderId="66" fillId="0" fontId="6" numFmtId="0" xfId="0" applyAlignment="1" applyBorder="1" applyFont="1">
      <alignment horizontal="right" vertical="center"/>
    </xf>
    <xf borderId="67" fillId="0" fontId="21" numFmtId="0" xfId="0" applyAlignment="1" applyBorder="1" applyFont="1">
      <alignment horizontal="center" vertical="center"/>
    </xf>
    <xf borderId="0" fillId="0" fontId="18" numFmtId="0" xfId="0" applyAlignment="1" applyFont="1">
      <alignment vertical="center"/>
    </xf>
    <xf borderId="0" fillId="0" fontId="22" numFmtId="0" xfId="0" applyAlignment="1" applyFont="1">
      <alignment horizontal="center" vertical="center"/>
    </xf>
    <xf borderId="0" fillId="0" fontId="7" numFmtId="1" xfId="0" applyAlignment="1" applyFont="1" applyNumberFormat="1">
      <alignment vertical="center"/>
    </xf>
    <xf borderId="6" fillId="0" fontId="2" numFmtId="0" xfId="0" applyBorder="1" applyFont="1"/>
    <xf borderId="2" fillId="0" fontId="2" numFmtId="0" xfId="0" applyAlignment="1" applyBorder="1" applyFont="1">
      <alignment vertical="center"/>
    </xf>
    <xf borderId="6" fillId="0" fontId="2" numFmtId="0" xfId="0" applyAlignment="1" applyBorder="1" applyFont="1">
      <alignment horizontal="right"/>
    </xf>
    <xf borderId="2" fillId="0" fontId="2" numFmtId="0" xfId="0" applyBorder="1" applyFont="1"/>
    <xf borderId="6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right"/>
    </xf>
    <xf borderId="6" fillId="0" fontId="2" numFmtId="17" xfId="0" applyAlignment="1" applyBorder="1" applyFont="1" applyNumberFormat="1">
      <alignment horizontal="left" vertical="center"/>
    </xf>
    <xf borderId="6" fillId="0" fontId="2" numFmtId="0" xfId="0" applyAlignment="1" applyBorder="1" applyFont="1">
      <alignment horizontal="left"/>
    </xf>
    <xf borderId="7" fillId="0" fontId="2" numFmtId="0" xfId="0" applyAlignment="1" applyBorder="1" applyFont="1">
      <alignment horizontal="center" vertical="center"/>
    </xf>
    <xf borderId="7" fillId="0" fontId="2" numFmtId="0" xfId="0" applyBorder="1" applyFont="1"/>
    <xf borderId="7" fillId="0" fontId="2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4.43"/>
    <col customWidth="1" min="3" max="3" width="7.14"/>
    <col customWidth="1" min="4" max="5" width="13.43"/>
    <col customWidth="1" min="6" max="6" width="4.0"/>
    <col customWidth="1" min="7" max="7" width="13.43"/>
    <col customWidth="1" min="8" max="8" width="7.86"/>
    <col customWidth="1" min="9" max="9" width="9.29"/>
    <col customWidth="1" min="10" max="10" width="6.14"/>
    <col customWidth="1" min="11" max="11" width="12.29"/>
    <col customWidth="1" min="12" max="12" width="2.29"/>
  </cols>
  <sheetData>
    <row r="1" ht="18.0" customHeight="1">
      <c r="A1" s="1" t="s">
        <v>0</v>
      </c>
      <c r="L1" s="2"/>
    </row>
    <row r="2" ht="15.0" customHeight="1">
      <c r="A2" s="3" t="s">
        <v>1</v>
      </c>
      <c r="L2" s="2"/>
    </row>
    <row r="3" ht="15.0" customHeight="1">
      <c r="A3" s="3" t="s">
        <v>2</v>
      </c>
      <c r="L3" s="2"/>
    </row>
    <row r="4" ht="17.25" customHeight="1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2"/>
    </row>
    <row r="5" ht="16.5" customHeight="1">
      <c r="A5" s="6" t="s">
        <v>4</v>
      </c>
      <c r="B5" s="7"/>
      <c r="C5" s="8"/>
      <c r="D5" s="6" t="str">
        <f>Page2!F3</f>
        <v/>
      </c>
      <c r="E5" s="7"/>
      <c r="F5" s="8"/>
      <c r="G5" s="9" t="s">
        <v>5</v>
      </c>
      <c r="H5" s="7"/>
      <c r="I5" s="7"/>
      <c r="J5" s="7"/>
      <c r="K5" s="8"/>
      <c r="L5" s="10"/>
    </row>
    <row r="6" ht="15.75" customHeight="1">
      <c r="A6" s="6" t="s">
        <v>6</v>
      </c>
      <c r="B6" s="7"/>
      <c r="C6" s="8"/>
      <c r="D6" s="6" t="str">
        <f>Page2!K3</f>
        <v/>
      </c>
      <c r="E6" s="7"/>
      <c r="F6" s="8"/>
      <c r="G6" s="9" t="s">
        <v>7</v>
      </c>
      <c r="H6" s="7"/>
      <c r="I6" s="7"/>
      <c r="J6" s="7"/>
      <c r="K6" s="8"/>
      <c r="L6" s="10"/>
    </row>
    <row r="7" ht="15.75" customHeight="1">
      <c r="A7" s="6" t="s">
        <v>8</v>
      </c>
      <c r="B7" s="7"/>
      <c r="C7" s="8"/>
      <c r="D7" s="6" t="str">
        <f>Page2!N3</f>
        <v/>
      </c>
      <c r="E7" s="7"/>
      <c r="F7" s="8"/>
      <c r="G7" s="11" t="s">
        <v>9</v>
      </c>
      <c r="H7" s="6" t="s">
        <v>10</v>
      </c>
      <c r="I7" s="7"/>
      <c r="J7" s="7"/>
      <c r="K7" s="8"/>
      <c r="L7" s="10"/>
    </row>
    <row r="8" ht="26.25" customHeight="1">
      <c r="A8" s="12">
        <v>1.0</v>
      </c>
      <c r="B8" s="13" t="s">
        <v>11</v>
      </c>
      <c r="C8" s="7"/>
      <c r="D8" s="7"/>
      <c r="E8" s="7"/>
      <c r="F8" s="7"/>
      <c r="G8" s="7"/>
      <c r="H8" s="7"/>
      <c r="I8" s="8"/>
      <c r="J8" s="14" t="s">
        <v>12</v>
      </c>
      <c r="K8" s="15" t="str">
        <f>Page2!K24</f>
        <v>0</v>
      </c>
      <c r="L8" s="2"/>
    </row>
    <row r="9" ht="12.75" customHeight="1">
      <c r="A9" s="16">
        <v>2.0</v>
      </c>
      <c r="B9" s="13" t="s">
        <v>13</v>
      </c>
      <c r="C9" s="7"/>
      <c r="D9" s="7"/>
      <c r="E9" s="7"/>
      <c r="F9" s="7"/>
      <c r="G9" s="7"/>
      <c r="H9" s="17" t="s">
        <v>12</v>
      </c>
      <c r="I9" s="18">
        <v>75000.0</v>
      </c>
      <c r="J9" s="14" t="s">
        <v>12</v>
      </c>
      <c r="K9" s="19" t="str">
        <f>K8-I9</f>
        <v>-75000</v>
      </c>
      <c r="L9" s="2"/>
    </row>
    <row r="10" ht="12.75" customHeight="1">
      <c r="A10" s="16">
        <v>3.0</v>
      </c>
      <c r="B10" s="20" t="s">
        <v>14</v>
      </c>
      <c r="C10" s="21"/>
      <c r="D10" s="21"/>
      <c r="E10" s="21"/>
      <c r="F10" s="22"/>
      <c r="G10" s="22"/>
      <c r="H10" s="23"/>
      <c r="I10" s="24"/>
      <c r="J10" s="25"/>
      <c r="K10" s="26"/>
      <c r="L10" s="2"/>
    </row>
    <row r="11" ht="18.0" customHeight="1">
      <c r="A11" s="27"/>
      <c r="B11" s="28" t="s">
        <v>15</v>
      </c>
      <c r="C11" s="29"/>
      <c r="D11" s="29"/>
      <c r="E11" s="29"/>
      <c r="F11" s="30" t="s">
        <v>12</v>
      </c>
      <c r="G11" s="31"/>
      <c r="H11" s="32"/>
      <c r="I11" s="33"/>
      <c r="J11" s="34"/>
      <c r="K11" s="35"/>
      <c r="L11" s="2"/>
    </row>
    <row r="12" ht="37.5" customHeight="1">
      <c r="A12" s="27"/>
      <c r="B12" s="28" t="s">
        <v>16</v>
      </c>
      <c r="C12" s="29"/>
      <c r="D12" s="29"/>
      <c r="E12" s="29"/>
      <c r="F12" s="30" t="s">
        <v>12</v>
      </c>
      <c r="G12" s="31"/>
      <c r="H12" s="32"/>
      <c r="I12" s="33"/>
      <c r="J12" s="36"/>
      <c r="K12" s="37"/>
      <c r="L12" s="2"/>
    </row>
    <row r="13" ht="25.5" customHeight="1">
      <c r="A13" s="27"/>
      <c r="B13" s="28" t="s">
        <v>17</v>
      </c>
      <c r="C13" s="29"/>
      <c r="D13" s="29"/>
      <c r="E13" s="29"/>
      <c r="F13" s="30" t="s">
        <v>12</v>
      </c>
      <c r="G13" s="38" t="str">
        <f>Page2!O18</f>
        <v>0</v>
      </c>
      <c r="H13" s="39"/>
      <c r="I13" s="40"/>
      <c r="J13" s="36"/>
      <c r="K13" s="37"/>
      <c r="L13" s="2"/>
    </row>
    <row r="14" ht="21.75" customHeight="1">
      <c r="A14" s="12">
        <v>4.0</v>
      </c>
      <c r="B14" s="13" t="s">
        <v>18</v>
      </c>
      <c r="C14" s="7"/>
      <c r="D14" s="7"/>
      <c r="E14" s="7"/>
      <c r="F14" s="7"/>
      <c r="G14" s="7"/>
      <c r="H14" s="41"/>
      <c r="I14" s="42"/>
      <c r="J14" s="14" t="s">
        <v>12</v>
      </c>
      <c r="K14" s="19" t="str">
        <f>K9+G11+G12+G13</f>
        <v>-75000</v>
      </c>
      <c r="L14" s="2"/>
    </row>
    <row r="15" ht="39.0" customHeight="1">
      <c r="A15" s="43">
        <v>5.0</v>
      </c>
      <c r="B15" s="44" t="s">
        <v>19</v>
      </c>
      <c r="C15" s="45" t="s">
        <v>20</v>
      </c>
      <c r="D15" s="7"/>
      <c r="E15" s="7"/>
      <c r="F15" s="7"/>
      <c r="G15" s="8"/>
      <c r="H15" s="17" t="s">
        <v>12</v>
      </c>
      <c r="I15" s="31"/>
      <c r="J15" s="46" t="s">
        <v>12</v>
      </c>
      <c r="K15" s="47" t="str">
        <f>K14-I15</f>
        <v>-75000</v>
      </c>
      <c r="L15" s="2"/>
    </row>
    <row r="16" ht="26.25" customHeight="1">
      <c r="A16" s="12">
        <v>6.0</v>
      </c>
      <c r="B16" s="45" t="s">
        <v>21</v>
      </c>
      <c r="C16" s="7"/>
      <c r="D16" s="7"/>
      <c r="E16" s="7"/>
      <c r="F16" s="7"/>
      <c r="G16" s="7"/>
      <c r="H16" s="7"/>
      <c r="I16" s="8"/>
      <c r="J16" s="14" t="s">
        <v>12</v>
      </c>
      <c r="K16" s="19" t="str">
        <f>(K14-I15+5)-MOD(K14-I15+5,10)</f>
        <v>-75000</v>
      </c>
      <c r="L16" s="2"/>
    </row>
    <row r="17" ht="17.25" customHeight="1">
      <c r="A17" s="48"/>
      <c r="B17" s="49" t="s">
        <v>22</v>
      </c>
      <c r="C17" s="50"/>
      <c r="D17" s="50"/>
      <c r="E17" s="50"/>
      <c r="F17" s="50"/>
      <c r="G17" s="50"/>
      <c r="H17" s="50"/>
      <c r="I17" s="50"/>
      <c r="J17" s="50"/>
      <c r="K17" s="51"/>
      <c r="L17" s="2"/>
    </row>
    <row r="18" ht="20.25" customHeight="1">
      <c r="A18" s="43"/>
      <c r="B18" s="52" t="s">
        <v>23</v>
      </c>
      <c r="C18" s="53"/>
      <c r="D18" s="53"/>
      <c r="E18" s="53"/>
      <c r="F18" s="53"/>
      <c r="G18" s="53"/>
      <c r="H18" s="53"/>
      <c r="I18" s="53"/>
      <c r="J18" s="53"/>
      <c r="K18" s="54"/>
      <c r="L18" s="2"/>
    </row>
    <row r="19" ht="18.75" customHeight="1">
      <c r="A19" s="55"/>
      <c r="B19" s="56" t="s">
        <v>24</v>
      </c>
      <c r="C19" s="57"/>
      <c r="D19" s="58"/>
      <c r="E19" s="56" t="s">
        <v>25</v>
      </c>
      <c r="F19" s="57"/>
      <c r="G19" s="57"/>
      <c r="H19" s="58"/>
      <c r="I19" s="59" t="s">
        <v>26</v>
      </c>
      <c r="J19" s="57"/>
      <c r="K19" s="58"/>
      <c r="L19" s="2"/>
    </row>
    <row r="20" ht="17.25" customHeight="1">
      <c r="A20" s="55"/>
      <c r="B20" s="60" t="s">
        <v>27</v>
      </c>
      <c r="C20" s="61"/>
      <c r="D20" s="61"/>
      <c r="E20" s="61"/>
      <c r="F20" s="61"/>
      <c r="G20" s="61"/>
      <c r="H20" s="61"/>
      <c r="I20" s="61"/>
      <c r="J20" s="61"/>
      <c r="K20" s="62"/>
      <c r="L20" s="2"/>
    </row>
    <row r="21" ht="17.25" customHeight="1">
      <c r="A21" s="43"/>
      <c r="B21" s="63" t="s">
        <v>28</v>
      </c>
      <c r="C21" s="61"/>
      <c r="D21" s="62"/>
      <c r="E21" s="63" t="s">
        <v>29</v>
      </c>
      <c r="F21" s="61"/>
      <c r="G21" s="61"/>
      <c r="H21" s="62"/>
      <c r="I21" s="64" t="s">
        <v>29</v>
      </c>
      <c r="J21" s="61"/>
      <c r="K21" s="62"/>
      <c r="L21" s="2"/>
    </row>
    <row r="22" ht="17.25" customHeight="1">
      <c r="A22" s="43"/>
      <c r="B22" s="63" t="s">
        <v>30</v>
      </c>
      <c r="C22" s="61"/>
      <c r="D22" s="62"/>
      <c r="E22" s="63" t="s">
        <v>31</v>
      </c>
      <c r="F22" s="61"/>
      <c r="G22" s="61"/>
      <c r="H22" s="62"/>
      <c r="I22" s="55" t="str">
        <f>IF(AND(K16&gt;400000,K16&lt;=800000),(K16-400000)*5%,0)</f>
        <v>0</v>
      </c>
      <c r="J22" s="61"/>
      <c r="K22" s="62"/>
      <c r="L22" s="2"/>
    </row>
    <row r="23" ht="17.25" customHeight="1">
      <c r="A23" s="43"/>
      <c r="B23" s="63" t="s">
        <v>32</v>
      </c>
      <c r="C23" s="61"/>
      <c r="D23" s="62"/>
      <c r="E23" s="63" t="s">
        <v>33</v>
      </c>
      <c r="F23" s="61"/>
      <c r="G23" s="61"/>
      <c r="H23" s="62"/>
      <c r="I23" s="55" t="str">
        <f>IF(AND(K16&gt;800000,K16&lt;=1200000),(K16-800000)*10%+20000,0)</f>
        <v>0</v>
      </c>
      <c r="J23" s="61"/>
      <c r="K23" s="62"/>
      <c r="L23" s="2"/>
    </row>
    <row r="24" ht="17.25" customHeight="1">
      <c r="A24" s="43"/>
      <c r="B24" s="65" t="s">
        <v>34</v>
      </c>
      <c r="C24" s="66"/>
      <c r="D24" s="66"/>
      <c r="E24" s="63" t="s">
        <v>35</v>
      </c>
      <c r="F24" s="61"/>
      <c r="G24" s="61"/>
      <c r="H24" s="62"/>
      <c r="I24" s="55" t="str">
        <f>IF(AND(K16&gt;1200000,K16&lt;=1600000),(K16-1200000)*15%+60000,0)</f>
        <v>0</v>
      </c>
      <c r="J24" s="61"/>
      <c r="K24" s="62"/>
      <c r="L24" s="2"/>
    </row>
    <row r="25" ht="17.25" customHeight="1">
      <c r="A25" s="43"/>
      <c r="B25" s="65" t="s">
        <v>36</v>
      </c>
      <c r="C25" s="66"/>
      <c r="D25" s="66"/>
      <c r="E25" s="63" t="s">
        <v>37</v>
      </c>
      <c r="F25" s="61"/>
      <c r="G25" s="61"/>
      <c r="H25" s="62"/>
      <c r="I25" s="55" t="str">
        <f>IF(AND(K16&gt;1600000,K16&lt;=2000000),(K16-1600000)*20%+120000,0)</f>
        <v>0</v>
      </c>
      <c r="J25" s="61"/>
      <c r="K25" s="62"/>
      <c r="L25" s="2"/>
    </row>
    <row r="26" ht="17.25" customHeight="1">
      <c r="A26" s="43"/>
      <c r="B26" s="65" t="s">
        <v>38</v>
      </c>
      <c r="C26" s="66"/>
      <c r="D26" s="66"/>
      <c r="E26" s="63" t="s">
        <v>39</v>
      </c>
      <c r="F26" s="61"/>
      <c r="G26" s="61"/>
      <c r="H26" s="62"/>
      <c r="I26" s="55" t="str">
        <f>IF(AND(K16&gt;2000000,K16&lt;=2400000),(K16-2000000)*25%+200000,0)</f>
        <v>0</v>
      </c>
      <c r="J26" s="61"/>
      <c r="K26" s="62"/>
      <c r="L26" s="2"/>
    </row>
    <row r="27" ht="17.25" customHeight="1">
      <c r="A27" s="43"/>
      <c r="B27" s="67" t="s">
        <v>40</v>
      </c>
      <c r="C27" s="29"/>
      <c r="D27" s="68"/>
      <c r="E27" s="63" t="s">
        <v>41</v>
      </c>
      <c r="F27" s="61"/>
      <c r="G27" s="61"/>
      <c r="H27" s="62"/>
      <c r="I27" s="55" t="str">
        <f>IF(K16&gt;2400000,(K16-2400000)*30%+300000,0)</f>
        <v>0</v>
      </c>
      <c r="J27" s="61"/>
      <c r="K27" s="62"/>
      <c r="L27" s="2"/>
    </row>
    <row r="28" ht="14.25" customHeight="1">
      <c r="A28" s="43"/>
      <c r="B28" s="69" t="s">
        <v>42</v>
      </c>
      <c r="C28" s="57"/>
      <c r="D28" s="57"/>
      <c r="E28" s="57"/>
      <c r="F28" s="57"/>
      <c r="G28" s="57"/>
      <c r="H28" s="57"/>
      <c r="I28" s="57"/>
      <c r="J28" s="57"/>
      <c r="K28" s="58"/>
      <c r="L28" s="2"/>
    </row>
    <row r="29" ht="12.75" customHeight="1">
      <c r="A29" s="70"/>
      <c r="B29" s="67" t="s">
        <v>43</v>
      </c>
      <c r="C29" s="29"/>
      <c r="D29" s="29"/>
      <c r="E29" s="29"/>
      <c r="F29" s="29"/>
      <c r="G29" s="29"/>
      <c r="H29" s="29"/>
      <c r="I29" s="29"/>
      <c r="J29" s="29"/>
      <c r="K29" s="68"/>
      <c r="L29" s="2"/>
    </row>
    <row r="30" ht="26.25" customHeight="1">
      <c r="A30" s="71">
        <v>7.0</v>
      </c>
      <c r="B30" s="72" t="s">
        <v>44</v>
      </c>
      <c r="C30" s="57"/>
      <c r="D30" s="57"/>
      <c r="E30" s="57"/>
      <c r="F30" s="57"/>
      <c r="G30" s="57"/>
      <c r="H30" s="57"/>
      <c r="I30" s="58"/>
      <c r="J30" s="46" t="s">
        <v>12</v>
      </c>
      <c r="K30" s="73" t="str">
        <f>IF(I22&lt;&gt;0,I22,IF(I23&lt;&gt;0,I23,IF(I24&lt;&gt;0,I24,IF(I25&lt;&gt;0,I25,IF(I26&lt;&gt;0,I26,I27)))))</f>
        <v>0</v>
      </c>
      <c r="L30" s="2"/>
    </row>
    <row r="31" ht="26.25" customHeight="1">
      <c r="A31" s="71">
        <v>8.0</v>
      </c>
      <c r="B31" s="74" t="s">
        <v>45</v>
      </c>
      <c r="C31" s="61"/>
      <c r="D31" s="61"/>
      <c r="E31" s="61"/>
      <c r="F31" s="61"/>
      <c r="G31" s="61"/>
      <c r="H31" s="61"/>
      <c r="I31" s="62"/>
      <c r="J31" s="46" t="s">
        <v>12</v>
      </c>
      <c r="K31" s="75" t="str">
        <f>IF(AND(K16&lt;=1200000,K30&lt;60000),K30,IF(AND(K16&lt;=1200000,K30&lt;&gt;0,K30&gt;=60000),60000,0))</f>
        <v>0</v>
      </c>
      <c r="L31" s="2"/>
    </row>
    <row r="32" ht="14.25" customHeight="1">
      <c r="A32" s="71">
        <v>9.0</v>
      </c>
      <c r="B32" s="74" t="s">
        <v>46</v>
      </c>
      <c r="C32" s="61"/>
      <c r="D32" s="61"/>
      <c r="E32" s="61"/>
      <c r="F32" s="61"/>
      <c r="G32" s="61"/>
      <c r="H32" s="61"/>
      <c r="I32" s="62"/>
      <c r="J32" s="46" t="s">
        <v>12</v>
      </c>
      <c r="K32" s="75" t="str">
        <f>K30-K31</f>
        <v>0</v>
      </c>
      <c r="L32" s="2"/>
    </row>
    <row r="33" ht="17.25" customHeight="1">
      <c r="A33" s="71">
        <v>10.0</v>
      </c>
      <c r="B33" s="76" t="s">
        <v>47</v>
      </c>
      <c r="C33" s="61"/>
      <c r="D33" s="61"/>
      <c r="E33" s="61"/>
      <c r="F33" s="61"/>
      <c r="G33" s="61"/>
      <c r="H33" s="61"/>
      <c r="I33" s="62"/>
      <c r="J33" s="46" t="s">
        <v>12</v>
      </c>
      <c r="K33" s="47" t="str">
        <f>ROUND(K32*4%,0)</f>
        <v>0</v>
      </c>
      <c r="L33" s="2"/>
    </row>
    <row r="34" ht="14.25" customHeight="1">
      <c r="A34" s="71">
        <v>11.0</v>
      </c>
      <c r="B34" s="76" t="s">
        <v>48</v>
      </c>
      <c r="C34" s="61"/>
      <c r="D34" s="61"/>
      <c r="E34" s="61"/>
      <c r="F34" s="61"/>
      <c r="G34" s="61"/>
      <c r="H34" s="61"/>
      <c r="I34" s="62"/>
      <c r="J34" s="46" t="s">
        <v>12</v>
      </c>
      <c r="K34" s="47" t="str">
        <f>IF(K32+K33&lt;&gt;0,K32+K33,"NIL")</f>
        <v>NIL</v>
      </c>
      <c r="L34" s="2"/>
    </row>
    <row r="35" ht="19.5" customHeight="1">
      <c r="A35" s="71">
        <v>12.0</v>
      </c>
      <c r="B35" s="76" t="s">
        <v>49</v>
      </c>
      <c r="C35" s="61"/>
      <c r="D35" s="61"/>
      <c r="E35" s="61"/>
      <c r="F35" s="61"/>
      <c r="G35" s="61"/>
      <c r="H35" s="61"/>
      <c r="I35" s="62"/>
      <c r="J35" s="46" t="s">
        <v>12</v>
      </c>
      <c r="K35" s="47"/>
      <c r="L35" s="2"/>
    </row>
    <row r="36" ht="14.25" customHeight="1">
      <c r="A36" s="71">
        <v>13.0</v>
      </c>
      <c r="B36" s="76" t="s">
        <v>50</v>
      </c>
      <c r="C36" s="61"/>
      <c r="D36" s="61"/>
      <c r="E36" s="61"/>
      <c r="F36" s="61"/>
      <c r="G36" s="61"/>
      <c r="H36" s="61"/>
      <c r="I36" s="62"/>
      <c r="J36" s="46" t="s">
        <v>12</v>
      </c>
      <c r="K36" s="47" t="str">
        <f>Page2!L24+Page2!N24</f>
        <v>0</v>
      </c>
      <c r="L36" s="2"/>
    </row>
    <row r="37" ht="15.0" customHeight="1">
      <c r="A37" s="77">
        <v>14.0</v>
      </c>
      <c r="B37" s="78" t="s">
        <v>51</v>
      </c>
      <c r="C37" s="79"/>
      <c r="D37" s="79"/>
      <c r="E37" s="79"/>
      <c r="F37" s="79"/>
      <c r="G37" s="79"/>
      <c r="H37" s="79"/>
      <c r="I37" s="80"/>
      <c r="J37" s="81" t="s">
        <v>12</v>
      </c>
      <c r="K37" s="82" t="str">
        <f>Page2!M24+Page2!O24</f>
        <v>0</v>
      </c>
      <c r="L37" s="2"/>
    </row>
    <row r="38" ht="16.5" customHeight="1">
      <c r="A38" s="83">
        <v>15.0</v>
      </c>
      <c r="B38" s="84" t="s">
        <v>52</v>
      </c>
      <c r="C38" s="7"/>
      <c r="D38" s="7"/>
      <c r="E38" s="7"/>
      <c r="F38" s="7"/>
      <c r="G38" s="7"/>
      <c r="H38" s="7"/>
      <c r="I38" s="8"/>
      <c r="J38" s="85" t="s">
        <v>12</v>
      </c>
      <c r="K38" s="86" t="str">
        <f t="shared" ref="K38:K39" si="1">K32-K36</f>
        <v>0</v>
      </c>
      <c r="L38" s="2"/>
    </row>
    <row r="39" ht="15.75" customHeight="1">
      <c r="A39" s="83">
        <v>16.0</v>
      </c>
      <c r="B39" s="87" t="s">
        <v>53</v>
      </c>
      <c r="C39" s="5"/>
      <c r="D39" s="5"/>
      <c r="E39" s="5"/>
      <c r="F39" s="5"/>
      <c r="G39" s="5"/>
      <c r="H39" s="5"/>
      <c r="I39" s="88"/>
      <c r="J39" s="85" t="s">
        <v>12</v>
      </c>
      <c r="K39" s="86" t="str">
        <f t="shared" si="1"/>
        <v>0</v>
      </c>
      <c r="L39" s="2"/>
    </row>
    <row r="40" ht="12.75" customHeight="1">
      <c r="A40" s="89"/>
      <c r="B40" s="90"/>
      <c r="C40" s="90"/>
      <c r="D40" s="90"/>
      <c r="E40" s="90"/>
      <c r="F40" s="90"/>
      <c r="G40" s="90"/>
      <c r="H40" s="90"/>
      <c r="I40" s="90"/>
      <c r="J40" s="91"/>
      <c r="K40" s="92"/>
      <c r="L40" s="2"/>
    </row>
    <row r="41" ht="12.75" customHeight="1">
      <c r="A41" s="93"/>
      <c r="B41" s="94"/>
      <c r="J41" s="95"/>
      <c r="K41" s="90"/>
      <c r="L41" s="2"/>
    </row>
    <row r="42" ht="20.25" customHeight="1">
      <c r="A42" s="90"/>
      <c r="B42" s="96" t="s">
        <v>54</v>
      </c>
      <c r="D42" s="93"/>
      <c r="E42" s="93"/>
      <c r="F42" s="93"/>
      <c r="G42" s="90"/>
      <c r="H42" s="97"/>
      <c r="I42" s="98"/>
      <c r="J42" s="90"/>
      <c r="K42" s="99"/>
      <c r="L42" s="2"/>
    </row>
    <row r="43" ht="19.5" customHeight="1">
      <c r="A43" s="90"/>
      <c r="B43" s="95" t="s">
        <v>55</v>
      </c>
      <c r="D43" s="95" t="str">
        <f>Page2!K3</f>
        <v/>
      </c>
      <c r="E43" s="93"/>
      <c r="F43" s="93"/>
      <c r="G43" s="90"/>
      <c r="H43" s="91"/>
      <c r="I43" s="95"/>
      <c r="L43" s="2"/>
    </row>
    <row r="44" ht="18.0" customHeight="1">
      <c r="A44" s="90"/>
      <c r="B44" s="95" t="s">
        <v>56</v>
      </c>
      <c r="D44" s="93"/>
      <c r="E44" s="93"/>
      <c r="F44" s="93"/>
      <c r="G44" s="93"/>
      <c r="H44" s="93"/>
      <c r="I44" s="93"/>
      <c r="J44" s="95"/>
      <c r="K44" s="90"/>
      <c r="L44" s="2"/>
    </row>
    <row r="45" ht="12.75" hidden="1" customHeight="1">
      <c r="A45" s="10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2.75" hidden="1" customHeight="1">
      <c r="A46" s="10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2.75" hidden="1" customHeight="1">
      <c r="A47" s="10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2.75" hidden="1" customHeight="1">
      <c r="A48" s="10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2.75" hidden="1" customHeight="1">
      <c r="A49" s="10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2.75" hidden="1" customHeight="1">
      <c r="A50" s="10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2.75" hidden="1" customHeight="1">
      <c r="A51" s="10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2.75" hidden="1" customHeight="1">
      <c r="A52" s="10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2.75" hidden="1" customHeight="1">
      <c r="A53" s="10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2.75" hidden="1" customHeight="1">
      <c r="A54" s="10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2.75" hidden="1" customHeight="1">
      <c r="A55" s="10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2.75" hidden="1" customHeight="1">
      <c r="A56" s="10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2.75" hidden="1" customHeight="1">
      <c r="A57" s="10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2.75" hidden="1" customHeight="1">
      <c r="A58" s="10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2.75" hidden="1" customHeight="1">
      <c r="A59" s="10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2.75" hidden="1" customHeight="1">
      <c r="A60" s="10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2.75" hidden="1" customHeight="1">
      <c r="A61" s="10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2.75" hidden="1" customHeight="1">
      <c r="A62" s="10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2.75" hidden="1" customHeight="1">
      <c r="A63" s="10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2.75" hidden="1" customHeight="1">
      <c r="A64" s="10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2.75" hidden="1" customHeight="1">
      <c r="A65" s="10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2.75" hidden="1" customHeight="1">
      <c r="A66" s="10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2.75" hidden="1" customHeight="1">
      <c r="A67" s="10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2.75" hidden="1" customHeight="1">
      <c r="A68" s="10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2.75" hidden="1" customHeight="1">
      <c r="A69" s="10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2.75" hidden="1" customHeight="1">
      <c r="A70" s="10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2.75" hidden="1" customHeight="1">
      <c r="A71" s="10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2.75" hidden="1" customHeight="1">
      <c r="A72" s="10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2.75" hidden="1" customHeight="1">
      <c r="A73" s="10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2.75" hidden="1" customHeight="1">
      <c r="A74" s="10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2.75" hidden="1" customHeight="1">
      <c r="A75" s="10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2.75" hidden="1" customHeight="1">
      <c r="A76" s="10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2.75" hidden="1" customHeight="1">
      <c r="A77" s="10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2.75" hidden="1" customHeight="1">
      <c r="A78" s="10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2.75" hidden="1" customHeight="1">
      <c r="A79" s="10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2.75" customHeight="1">
      <c r="A80" s="100"/>
      <c r="B80" s="2"/>
      <c r="C80" s="2"/>
      <c r="D80" s="2"/>
      <c r="E80" s="2"/>
      <c r="F80" s="2"/>
      <c r="G80" s="2"/>
      <c r="H80" s="2"/>
      <c r="I80" s="2"/>
      <c r="J80" s="2"/>
      <c r="K80" s="101"/>
      <c r="L80" s="2"/>
    </row>
    <row r="81" ht="12.75" customHeight="1">
      <c r="A81" s="100"/>
      <c r="B81" s="2"/>
      <c r="C81" s="2"/>
      <c r="D81" s="2"/>
      <c r="E81" s="2"/>
      <c r="F81" s="2"/>
      <c r="G81" s="2"/>
      <c r="H81" s="2"/>
      <c r="I81" s="2"/>
      <c r="J81" s="2"/>
      <c r="K81" s="101"/>
      <c r="L81" s="2"/>
    </row>
    <row r="82" ht="12.75" customHeight="1">
      <c r="A82" s="100"/>
      <c r="B82" s="2"/>
      <c r="C82" s="2"/>
      <c r="D82" s="2"/>
      <c r="E82" s="2"/>
      <c r="F82" s="2"/>
      <c r="G82" s="2"/>
      <c r="H82" s="2"/>
      <c r="I82" s="2"/>
      <c r="J82" s="2"/>
      <c r="K82" s="101"/>
      <c r="L82" s="2"/>
    </row>
    <row r="83" ht="12.75" customHeight="1">
      <c r="A83" s="100"/>
      <c r="B83" s="2"/>
      <c r="C83" s="2"/>
      <c r="D83" s="2"/>
      <c r="E83" s="2"/>
      <c r="F83" s="2"/>
      <c r="G83" s="2"/>
      <c r="H83" s="2"/>
      <c r="I83" s="2"/>
      <c r="J83" s="2"/>
      <c r="K83" s="101"/>
      <c r="L83" s="2"/>
    </row>
    <row r="84" ht="12.75" customHeight="1">
      <c r="A84" s="100"/>
      <c r="B84" s="2"/>
      <c r="C84" s="2"/>
      <c r="D84" s="2"/>
      <c r="E84" s="2"/>
      <c r="F84" s="2"/>
      <c r="G84" s="2"/>
      <c r="H84" s="2"/>
      <c r="I84" s="2"/>
      <c r="J84" s="2"/>
      <c r="K84" s="101"/>
      <c r="L84" s="2"/>
    </row>
    <row r="85" ht="12.75" customHeight="1">
      <c r="A85" s="100"/>
      <c r="B85" s="2"/>
      <c r="C85" s="2"/>
      <c r="D85" s="2"/>
      <c r="E85" s="2"/>
      <c r="F85" s="2"/>
      <c r="G85" s="2"/>
      <c r="H85" s="2"/>
      <c r="I85" s="2"/>
      <c r="J85" s="2"/>
      <c r="K85" s="101"/>
      <c r="L85" s="2"/>
    </row>
    <row r="86" ht="12.75" customHeight="1">
      <c r="A86" s="100"/>
      <c r="B86" s="2"/>
      <c r="C86" s="2"/>
      <c r="D86" s="2"/>
      <c r="E86" s="2"/>
      <c r="F86" s="2"/>
      <c r="G86" s="2"/>
      <c r="H86" s="2"/>
      <c r="I86" s="2"/>
      <c r="J86" s="2"/>
      <c r="K86" s="101"/>
      <c r="L86" s="2"/>
    </row>
    <row r="87" ht="12.75" customHeight="1">
      <c r="A87" s="100"/>
      <c r="B87" s="2"/>
      <c r="C87" s="2"/>
      <c r="D87" s="2"/>
      <c r="E87" s="2"/>
      <c r="F87" s="2"/>
      <c r="G87" s="2"/>
      <c r="H87" s="2"/>
      <c r="I87" s="2"/>
      <c r="J87" s="2"/>
      <c r="K87" s="101"/>
      <c r="L87" s="2"/>
    </row>
    <row r="88" ht="12.75" customHeight="1">
      <c r="A88" s="100"/>
      <c r="B88" s="2"/>
      <c r="C88" s="2"/>
      <c r="D88" s="2"/>
      <c r="E88" s="2"/>
      <c r="F88" s="2"/>
      <c r="G88" s="2"/>
      <c r="H88" s="2"/>
      <c r="I88" s="2"/>
      <c r="J88" s="2"/>
      <c r="K88" s="101"/>
      <c r="L88" s="2"/>
    </row>
    <row r="89" ht="12.75" customHeight="1">
      <c r="A89" s="100"/>
      <c r="B89" s="2"/>
      <c r="C89" s="2"/>
      <c r="D89" s="2"/>
      <c r="E89" s="2"/>
      <c r="F89" s="2"/>
      <c r="G89" s="2"/>
      <c r="H89" s="2"/>
      <c r="I89" s="2"/>
      <c r="J89" s="2"/>
      <c r="K89" s="101"/>
      <c r="L89" s="2"/>
    </row>
    <row r="90" ht="12.75" customHeight="1">
      <c r="A90" s="100"/>
      <c r="B90" s="2"/>
      <c r="C90" s="2"/>
      <c r="D90" s="2"/>
      <c r="E90" s="2"/>
      <c r="F90" s="2"/>
      <c r="G90" s="2"/>
      <c r="H90" s="2"/>
      <c r="I90" s="2"/>
      <c r="J90" s="2"/>
      <c r="K90" s="101"/>
      <c r="L90" s="2"/>
    </row>
    <row r="91" ht="12.75" customHeight="1">
      <c r="A91" s="100"/>
      <c r="B91" s="2"/>
      <c r="C91" s="2"/>
      <c r="D91" s="2"/>
      <c r="E91" s="2"/>
      <c r="F91" s="2"/>
      <c r="G91" s="2"/>
      <c r="H91" s="2"/>
      <c r="I91" s="2"/>
      <c r="J91" s="2"/>
      <c r="K91" s="101"/>
      <c r="L91" s="2"/>
    </row>
    <row r="92" ht="12.75" customHeight="1">
      <c r="A92" s="100"/>
      <c r="B92" s="2"/>
      <c r="C92" s="2"/>
      <c r="D92" s="2"/>
      <c r="E92" s="2"/>
      <c r="F92" s="2"/>
      <c r="G92" s="2"/>
      <c r="H92" s="2"/>
      <c r="I92" s="2"/>
      <c r="J92" s="2"/>
      <c r="K92" s="101"/>
      <c r="L92" s="2"/>
    </row>
    <row r="93" ht="12.75" customHeight="1">
      <c r="A93" s="100"/>
      <c r="B93" s="2"/>
      <c r="C93" s="2"/>
      <c r="D93" s="2"/>
      <c r="E93" s="2"/>
      <c r="F93" s="2"/>
      <c r="G93" s="2"/>
      <c r="H93" s="2"/>
      <c r="I93" s="2"/>
      <c r="J93" s="2"/>
      <c r="K93" s="101"/>
      <c r="L93" s="2"/>
    </row>
    <row r="94" ht="12.75" customHeight="1">
      <c r="A94" s="100"/>
      <c r="B94" s="2"/>
      <c r="C94" s="2"/>
      <c r="D94" s="2"/>
      <c r="E94" s="2"/>
      <c r="F94" s="2"/>
      <c r="G94" s="2"/>
      <c r="H94" s="2"/>
      <c r="I94" s="2"/>
      <c r="J94" s="2"/>
      <c r="K94" s="101"/>
      <c r="L94" s="2"/>
    </row>
    <row r="95" ht="12.75" customHeight="1">
      <c r="A95" s="100"/>
      <c r="B95" s="2"/>
      <c r="C95" s="2"/>
      <c r="D95" s="2"/>
      <c r="E95" s="2"/>
      <c r="F95" s="2"/>
      <c r="G95" s="2"/>
      <c r="H95" s="2"/>
      <c r="I95" s="2"/>
      <c r="J95" s="2"/>
      <c r="K95" s="101"/>
      <c r="L95" s="2"/>
    </row>
    <row r="96" ht="12.75" customHeight="1">
      <c r="A96" s="100"/>
      <c r="B96" s="2"/>
      <c r="C96" s="2"/>
      <c r="D96" s="2"/>
      <c r="E96" s="2"/>
      <c r="F96" s="2"/>
      <c r="G96" s="2"/>
      <c r="H96" s="2"/>
      <c r="I96" s="2"/>
      <c r="J96" s="2"/>
      <c r="K96" s="101"/>
      <c r="L96" s="2"/>
    </row>
    <row r="97" ht="12.75" customHeight="1">
      <c r="A97" s="100"/>
      <c r="B97" s="2"/>
      <c r="C97" s="2"/>
      <c r="D97" s="2"/>
      <c r="E97" s="2"/>
      <c r="F97" s="2"/>
      <c r="G97" s="2"/>
      <c r="H97" s="2"/>
      <c r="I97" s="2"/>
      <c r="J97" s="2"/>
      <c r="K97" s="101"/>
      <c r="L97" s="2"/>
    </row>
    <row r="98" ht="12.75" customHeight="1">
      <c r="A98" s="100"/>
      <c r="B98" s="2"/>
      <c r="C98" s="2"/>
      <c r="D98" s="2"/>
      <c r="E98" s="2"/>
      <c r="F98" s="2"/>
      <c r="G98" s="2"/>
      <c r="H98" s="2"/>
      <c r="I98" s="2"/>
      <c r="J98" s="2"/>
      <c r="K98" s="101"/>
      <c r="L98" s="2"/>
    </row>
    <row r="99" ht="12.75" customHeight="1">
      <c r="A99" s="100"/>
      <c r="B99" s="2"/>
      <c r="C99" s="2"/>
      <c r="D99" s="2"/>
      <c r="E99" s="2"/>
      <c r="F99" s="2"/>
      <c r="G99" s="2"/>
      <c r="H99" s="2"/>
      <c r="I99" s="2"/>
      <c r="J99" s="2"/>
      <c r="K99" s="101"/>
      <c r="L99" s="2"/>
    </row>
    <row r="100" ht="12.75" customHeight="1">
      <c r="A100" s="100"/>
      <c r="B100" s="2"/>
      <c r="C100" s="2"/>
      <c r="D100" s="2"/>
      <c r="E100" s="2"/>
      <c r="F100" s="2"/>
      <c r="G100" s="2"/>
      <c r="H100" s="2"/>
      <c r="I100" s="2"/>
      <c r="J100" s="2"/>
      <c r="K100" s="101"/>
      <c r="L100" s="2"/>
    </row>
  </sheetData>
  <mergeCells count="63">
    <mergeCell ref="B33:I33"/>
    <mergeCell ref="B34:I34"/>
    <mergeCell ref="B35:I35"/>
    <mergeCell ref="B36:I36"/>
    <mergeCell ref="B38:I38"/>
    <mergeCell ref="B41:I41"/>
    <mergeCell ref="B39:I39"/>
    <mergeCell ref="I43:K43"/>
    <mergeCell ref="B42:C42"/>
    <mergeCell ref="B43:C43"/>
    <mergeCell ref="E26:H26"/>
    <mergeCell ref="E27:H27"/>
    <mergeCell ref="I27:K27"/>
    <mergeCell ref="B27:D27"/>
    <mergeCell ref="I26:K26"/>
    <mergeCell ref="B29:K29"/>
    <mergeCell ref="B30:I30"/>
    <mergeCell ref="B37:I37"/>
    <mergeCell ref="B28:K28"/>
    <mergeCell ref="D7:F7"/>
    <mergeCell ref="B8:I8"/>
    <mergeCell ref="B10:E10"/>
    <mergeCell ref="B13:E13"/>
    <mergeCell ref="B14:G14"/>
    <mergeCell ref="C15:G15"/>
    <mergeCell ref="B9:G9"/>
    <mergeCell ref="B12:E12"/>
    <mergeCell ref="B11:E11"/>
    <mergeCell ref="E21:H21"/>
    <mergeCell ref="I21:K21"/>
    <mergeCell ref="B20:K20"/>
    <mergeCell ref="B16:I16"/>
    <mergeCell ref="I19:K19"/>
    <mergeCell ref="A6:C6"/>
    <mergeCell ref="A7:C7"/>
    <mergeCell ref="B44:C44"/>
    <mergeCell ref="B17:K17"/>
    <mergeCell ref="B18:K18"/>
    <mergeCell ref="B19:D19"/>
    <mergeCell ref="E19:H19"/>
    <mergeCell ref="B31:I31"/>
    <mergeCell ref="B32:I32"/>
    <mergeCell ref="A1:K1"/>
    <mergeCell ref="A2:K2"/>
    <mergeCell ref="A3:K3"/>
    <mergeCell ref="D5:F5"/>
    <mergeCell ref="D6:F6"/>
    <mergeCell ref="G6:K6"/>
    <mergeCell ref="A5:C5"/>
    <mergeCell ref="G5:K5"/>
    <mergeCell ref="H7:K7"/>
    <mergeCell ref="A4:K4"/>
    <mergeCell ref="E24:H24"/>
    <mergeCell ref="I24:K24"/>
    <mergeCell ref="E25:H25"/>
    <mergeCell ref="I25:K25"/>
    <mergeCell ref="B21:D21"/>
    <mergeCell ref="B22:D22"/>
    <mergeCell ref="E22:H22"/>
    <mergeCell ref="I22:K22"/>
    <mergeCell ref="B23:D23"/>
    <mergeCell ref="E23:H23"/>
    <mergeCell ref="I23:K23"/>
  </mergeCells>
  <printOptions horizontalCentered="1"/>
  <pageMargins bottom="0.31496062992125984" footer="0.0" header="0.0" left="0.1968503937007874" right="0.0" top="0.31496062992125984"/>
  <pageSetup paperSize="9" scale="97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/>
    <pageSetUpPr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13.43"/>
    <col customWidth="1" min="3" max="3" width="10.71"/>
    <col customWidth="1" min="4" max="4" width="10.14"/>
    <col customWidth="1" min="5" max="5" width="8.71"/>
    <col customWidth="1" min="6" max="6" width="9.14"/>
    <col customWidth="1" min="7" max="7" width="8.71"/>
    <col customWidth="1" min="8" max="8" width="8.29"/>
    <col customWidth="1" min="9" max="9" width="9.14"/>
    <col customWidth="1" min="10" max="10" width="9.71"/>
    <col customWidth="1" min="11" max="11" width="13.71"/>
    <col customWidth="1" min="12" max="12" width="12.71"/>
    <col customWidth="1" min="13" max="13" width="10.71"/>
    <col customWidth="1" min="14" max="14" width="10.0"/>
    <col customWidth="1" min="15" max="15" width="13.43"/>
    <col customWidth="1" min="16" max="16" width="3.57"/>
    <col customWidth="1" hidden="1" min="17" max="17" width="8.71"/>
  </cols>
  <sheetData>
    <row r="1" ht="17.25" customHeight="1">
      <c r="A1" s="102"/>
      <c r="B1" s="103" t="s">
        <v>57</v>
      </c>
      <c r="P1" s="104"/>
      <c r="Q1" s="102"/>
    </row>
    <row r="2" ht="23.25" customHeight="1">
      <c r="A2" s="102"/>
      <c r="B2" s="103" t="s">
        <v>58</v>
      </c>
      <c r="N2" s="105" t="s">
        <v>59</v>
      </c>
      <c r="O2" s="106"/>
      <c r="P2" s="107"/>
      <c r="Q2" s="108"/>
    </row>
    <row r="3" ht="22.5" customHeight="1">
      <c r="A3" s="102"/>
      <c r="B3" s="109" t="s">
        <v>60</v>
      </c>
      <c r="C3" s="110"/>
      <c r="D3" s="111"/>
      <c r="E3" s="112" t="s">
        <v>61</v>
      </c>
      <c r="F3" s="113"/>
      <c r="G3" s="114"/>
      <c r="H3" s="115"/>
      <c r="I3" s="116" t="s">
        <v>62</v>
      </c>
      <c r="J3" s="111"/>
      <c r="K3" s="113"/>
      <c r="L3" s="115"/>
      <c r="M3" s="117" t="s">
        <v>63</v>
      </c>
      <c r="N3" s="118"/>
      <c r="O3" s="111"/>
      <c r="P3" s="119"/>
      <c r="Q3" s="102"/>
    </row>
    <row r="4" ht="19.5" customHeight="1">
      <c r="A4" s="102"/>
      <c r="B4" s="120" t="s">
        <v>64</v>
      </c>
      <c r="C4" s="121" t="s">
        <v>65</v>
      </c>
      <c r="D4" s="114"/>
      <c r="E4" s="114"/>
      <c r="F4" s="114"/>
      <c r="G4" s="114"/>
      <c r="H4" s="114"/>
      <c r="I4" s="114"/>
      <c r="J4" s="111"/>
      <c r="K4" s="122" t="s">
        <v>66</v>
      </c>
      <c r="L4" s="123" t="s">
        <v>67</v>
      </c>
      <c r="M4" s="111"/>
      <c r="N4" s="124" t="s">
        <v>68</v>
      </c>
      <c r="O4" s="125"/>
      <c r="P4" s="2"/>
      <c r="Q4" s="126"/>
    </row>
    <row r="5" ht="40.5" customHeight="1">
      <c r="A5" s="102"/>
      <c r="B5" s="127"/>
      <c r="C5" s="128" t="s">
        <v>69</v>
      </c>
      <c r="D5" s="129" t="s">
        <v>70</v>
      </c>
      <c r="E5" s="129" t="s">
        <v>71</v>
      </c>
      <c r="F5" s="129" t="s">
        <v>72</v>
      </c>
      <c r="G5" s="129" t="s">
        <v>73</v>
      </c>
      <c r="H5" s="129" t="s">
        <v>74</v>
      </c>
      <c r="I5" s="129" t="s">
        <v>75</v>
      </c>
      <c r="J5" s="130" t="s">
        <v>76</v>
      </c>
      <c r="K5" s="127"/>
      <c r="L5" s="131" t="s">
        <v>77</v>
      </c>
      <c r="M5" s="132" t="s">
        <v>78</v>
      </c>
      <c r="N5" s="133"/>
      <c r="O5" s="134"/>
      <c r="P5" s="2"/>
      <c r="Q5" s="135"/>
    </row>
    <row r="6" ht="23.25" customHeight="1">
      <c r="A6" s="102"/>
      <c r="B6" s="136">
        <v>45717.0</v>
      </c>
      <c r="C6" s="137"/>
      <c r="D6" s="138" t="str">
        <f t="shared" ref="D6:D7" si="1">ROUND(C6*53%,0)</f>
        <v>0</v>
      </c>
      <c r="E6" s="138"/>
      <c r="F6" s="138"/>
      <c r="G6" s="138"/>
      <c r="H6" s="138"/>
      <c r="I6" s="138"/>
      <c r="J6" s="139"/>
      <c r="K6" s="140" t="str">
        <f t="shared" ref="K6:K23" si="2">SUM(C6:J6)</f>
        <v>0</v>
      </c>
      <c r="L6" s="137"/>
      <c r="M6" s="139"/>
      <c r="N6" s="141" t="s">
        <v>79</v>
      </c>
      <c r="O6" s="139"/>
      <c r="P6" s="142"/>
      <c r="Q6" s="135"/>
    </row>
    <row r="7" ht="23.25" customHeight="1">
      <c r="A7" s="102"/>
      <c r="B7" s="136">
        <v>45748.0</v>
      </c>
      <c r="C7" s="137"/>
      <c r="D7" s="138" t="str">
        <f t="shared" si="1"/>
        <v>0</v>
      </c>
      <c r="E7" s="138"/>
      <c r="F7" s="138"/>
      <c r="G7" s="138"/>
      <c r="H7" s="138"/>
      <c r="I7" s="138"/>
      <c r="J7" s="139"/>
      <c r="K7" s="140" t="str">
        <f t="shared" si="2"/>
        <v>0</v>
      </c>
      <c r="L7" s="137"/>
      <c r="M7" s="139"/>
      <c r="N7" s="141" t="s">
        <v>80</v>
      </c>
      <c r="O7" s="139"/>
      <c r="P7" s="142"/>
      <c r="Q7" s="135"/>
    </row>
    <row r="8" ht="23.25" customHeight="1">
      <c r="A8" s="102"/>
      <c r="B8" s="136">
        <v>45778.0</v>
      </c>
      <c r="C8" s="137"/>
      <c r="D8" s="138" t="str">
        <f t="shared" ref="D8:D13" si="3">ROUND(C8*55%,0)</f>
        <v>0</v>
      </c>
      <c r="E8" s="138"/>
      <c r="F8" s="138"/>
      <c r="G8" s="138"/>
      <c r="H8" s="138"/>
      <c r="I8" s="138"/>
      <c r="J8" s="139"/>
      <c r="K8" s="140" t="str">
        <f t="shared" si="2"/>
        <v>0</v>
      </c>
      <c r="L8" s="137"/>
      <c r="M8" s="139"/>
      <c r="N8" s="141" t="s">
        <v>81</v>
      </c>
      <c r="O8" s="139"/>
      <c r="P8" s="142"/>
      <c r="Q8" s="135"/>
    </row>
    <row r="9" ht="23.25" customHeight="1">
      <c r="A9" s="102"/>
      <c r="B9" s="136">
        <v>45809.0</v>
      </c>
      <c r="C9" s="137"/>
      <c r="D9" s="138" t="str">
        <f t="shared" si="3"/>
        <v>0</v>
      </c>
      <c r="E9" s="138"/>
      <c r="F9" s="138"/>
      <c r="G9" s="138"/>
      <c r="H9" s="138"/>
      <c r="I9" s="138"/>
      <c r="J9" s="139"/>
      <c r="K9" s="140" t="str">
        <f t="shared" si="2"/>
        <v>0</v>
      </c>
      <c r="L9" s="137"/>
      <c r="M9" s="139"/>
      <c r="N9" s="141" t="s">
        <v>82</v>
      </c>
      <c r="O9" s="139"/>
      <c r="P9" s="142"/>
      <c r="Q9" s="135"/>
    </row>
    <row r="10" ht="23.25" customHeight="1">
      <c r="A10" s="102"/>
      <c r="B10" s="136">
        <v>45839.0</v>
      </c>
      <c r="C10" s="137"/>
      <c r="D10" s="138" t="str">
        <f t="shared" si="3"/>
        <v>0</v>
      </c>
      <c r="E10" s="138"/>
      <c r="F10" s="138"/>
      <c r="G10" s="138"/>
      <c r="H10" s="138"/>
      <c r="I10" s="138"/>
      <c r="J10" s="139"/>
      <c r="K10" s="140" t="str">
        <f t="shared" si="2"/>
        <v>0</v>
      </c>
      <c r="L10" s="137"/>
      <c r="M10" s="139"/>
      <c r="N10" s="141" t="s">
        <v>83</v>
      </c>
      <c r="O10" s="139"/>
      <c r="P10" s="142"/>
      <c r="Q10" s="135"/>
    </row>
    <row r="11" ht="23.25" customHeight="1">
      <c r="A11" s="102"/>
      <c r="B11" s="136">
        <v>45870.0</v>
      </c>
      <c r="C11" s="137"/>
      <c r="D11" s="138" t="str">
        <f t="shared" si="3"/>
        <v>0</v>
      </c>
      <c r="E11" s="138"/>
      <c r="F11" s="138"/>
      <c r="G11" s="138"/>
      <c r="H11" s="138"/>
      <c r="I11" s="138"/>
      <c r="J11" s="139"/>
      <c r="K11" s="140" t="str">
        <f t="shared" si="2"/>
        <v>0</v>
      </c>
      <c r="L11" s="137"/>
      <c r="M11" s="139"/>
      <c r="N11" s="141" t="s">
        <v>84</v>
      </c>
      <c r="O11" s="139"/>
      <c r="P11" s="142"/>
      <c r="Q11" s="135"/>
    </row>
    <row r="12" ht="23.25" customHeight="1">
      <c r="A12" s="102"/>
      <c r="B12" s="136">
        <v>45901.0</v>
      </c>
      <c r="C12" s="137"/>
      <c r="D12" s="138" t="str">
        <f t="shared" si="3"/>
        <v>0</v>
      </c>
      <c r="E12" s="138"/>
      <c r="F12" s="138"/>
      <c r="G12" s="138"/>
      <c r="H12" s="138"/>
      <c r="I12" s="138"/>
      <c r="J12" s="139"/>
      <c r="K12" s="140" t="str">
        <f t="shared" si="2"/>
        <v>0</v>
      </c>
      <c r="L12" s="137"/>
      <c r="M12" s="139"/>
      <c r="N12" s="141" t="s">
        <v>85</v>
      </c>
      <c r="O12" s="139"/>
      <c r="P12" s="142"/>
      <c r="Q12" s="135"/>
    </row>
    <row r="13" ht="23.25" customHeight="1">
      <c r="A13" s="102"/>
      <c r="B13" s="136">
        <v>45931.0</v>
      </c>
      <c r="C13" s="137"/>
      <c r="D13" s="138" t="str">
        <f t="shared" si="3"/>
        <v>0</v>
      </c>
      <c r="E13" s="138"/>
      <c r="F13" s="138"/>
      <c r="G13" s="138"/>
      <c r="H13" s="138"/>
      <c r="I13" s="138"/>
      <c r="J13" s="139"/>
      <c r="K13" s="140" t="str">
        <f t="shared" si="2"/>
        <v>0</v>
      </c>
      <c r="L13" s="137"/>
      <c r="M13" s="139"/>
      <c r="N13" s="141" t="s">
        <v>86</v>
      </c>
      <c r="O13" s="139"/>
      <c r="P13" s="142"/>
      <c r="Q13" s="135"/>
    </row>
    <row r="14" ht="23.25" customHeight="1">
      <c r="A14" s="102"/>
      <c r="B14" s="136">
        <v>45962.0</v>
      </c>
      <c r="C14" s="137"/>
      <c r="D14" s="138" t="str">
        <f>ROUND(C14*58%,J140)</f>
        <v>0</v>
      </c>
      <c r="E14" s="138"/>
      <c r="F14" s="138"/>
      <c r="G14" s="138"/>
      <c r="H14" s="138"/>
      <c r="I14" s="138"/>
      <c r="J14" s="139"/>
      <c r="K14" s="140" t="str">
        <f t="shared" si="2"/>
        <v>0</v>
      </c>
      <c r="L14" s="137"/>
      <c r="M14" s="139"/>
      <c r="N14" s="141" t="s">
        <v>87</v>
      </c>
      <c r="O14" s="139"/>
      <c r="P14" s="142"/>
      <c r="Q14" s="135"/>
    </row>
    <row r="15" ht="23.25" customHeight="1">
      <c r="A15" s="102"/>
      <c r="B15" s="136">
        <v>45992.0</v>
      </c>
      <c r="C15" s="137"/>
      <c r="D15" s="138" t="str">
        <f t="shared" ref="D15:D17" si="4">ROUND(C15*58%,0)</f>
        <v>0</v>
      </c>
      <c r="E15" s="138"/>
      <c r="F15" s="138"/>
      <c r="G15" s="138"/>
      <c r="H15" s="138"/>
      <c r="I15" s="138"/>
      <c r="J15" s="139"/>
      <c r="K15" s="140" t="str">
        <f t="shared" si="2"/>
        <v>0</v>
      </c>
      <c r="L15" s="137"/>
      <c r="M15" s="139"/>
      <c r="N15" s="141" t="s">
        <v>88</v>
      </c>
      <c r="O15" s="139"/>
      <c r="P15" s="142"/>
      <c r="Q15" s="135"/>
    </row>
    <row r="16" ht="23.25" customHeight="1">
      <c r="A16" s="102"/>
      <c r="B16" s="136">
        <v>46023.0</v>
      </c>
      <c r="C16" s="137"/>
      <c r="D16" s="138" t="str">
        <f t="shared" si="4"/>
        <v>0</v>
      </c>
      <c r="E16" s="138"/>
      <c r="F16" s="138"/>
      <c r="G16" s="138"/>
      <c r="H16" s="138"/>
      <c r="I16" s="138"/>
      <c r="J16" s="139"/>
      <c r="K16" s="140" t="str">
        <f t="shared" si="2"/>
        <v>0</v>
      </c>
      <c r="L16" s="137"/>
      <c r="M16" s="139"/>
      <c r="N16" s="141" t="s">
        <v>88</v>
      </c>
      <c r="O16" s="139"/>
      <c r="P16" s="142"/>
      <c r="Q16" s="135"/>
    </row>
    <row r="17" ht="23.25" customHeight="1">
      <c r="A17" s="102"/>
      <c r="B17" s="136">
        <v>46054.0</v>
      </c>
      <c r="C17" s="137"/>
      <c r="D17" s="138" t="str">
        <f t="shared" si="4"/>
        <v>0</v>
      </c>
      <c r="E17" s="138"/>
      <c r="F17" s="138"/>
      <c r="G17" s="138"/>
      <c r="H17" s="138"/>
      <c r="I17" s="138"/>
      <c r="J17" s="139"/>
      <c r="K17" s="140" t="str">
        <f t="shared" si="2"/>
        <v>0</v>
      </c>
      <c r="L17" s="137"/>
      <c r="M17" s="139"/>
      <c r="N17" s="141" t="s">
        <v>88</v>
      </c>
      <c r="O17" s="139"/>
      <c r="P17" s="142"/>
      <c r="Q17" s="135"/>
    </row>
    <row r="18" ht="23.25" customHeight="1">
      <c r="A18" s="143"/>
      <c r="B18" s="144" t="s">
        <v>89</v>
      </c>
      <c r="C18" s="137"/>
      <c r="D18" s="138"/>
      <c r="E18" s="138"/>
      <c r="F18" s="145"/>
      <c r="G18" s="145"/>
      <c r="H18" s="145"/>
      <c r="I18" s="145"/>
      <c r="J18" s="146"/>
      <c r="K18" s="140" t="str">
        <f t="shared" si="2"/>
        <v>0</v>
      </c>
      <c r="L18" s="147"/>
      <c r="M18" s="139"/>
      <c r="N18" s="148" t="s">
        <v>90</v>
      </c>
      <c r="O18" s="146" t="str">
        <f>SUM(O6:O17)</f>
        <v>0</v>
      </c>
      <c r="P18" s="149"/>
      <c r="Q18" s="150"/>
    </row>
    <row r="19" ht="23.25" customHeight="1">
      <c r="A19" s="143"/>
      <c r="B19" s="144" t="s">
        <v>91</v>
      </c>
      <c r="C19" s="137"/>
      <c r="D19" s="138"/>
      <c r="E19" s="138"/>
      <c r="F19" s="138"/>
      <c r="G19" s="138"/>
      <c r="H19" s="138"/>
      <c r="I19" s="138"/>
      <c r="J19" s="139"/>
      <c r="K19" s="140" t="str">
        <f t="shared" si="2"/>
        <v>0</v>
      </c>
      <c r="L19" s="137"/>
      <c r="M19" s="139"/>
      <c r="N19" s="151" t="s">
        <v>92</v>
      </c>
      <c r="O19" s="152"/>
      <c r="P19" s="143"/>
      <c r="Q19" s="150"/>
    </row>
    <row r="20" ht="23.25" customHeight="1">
      <c r="A20" s="143"/>
      <c r="B20" s="144" t="s">
        <v>91</v>
      </c>
      <c r="C20" s="137"/>
      <c r="D20" s="138"/>
      <c r="E20" s="138"/>
      <c r="F20" s="138"/>
      <c r="G20" s="138"/>
      <c r="H20" s="138"/>
      <c r="I20" s="138"/>
      <c r="J20" s="139"/>
      <c r="K20" s="140" t="str">
        <f t="shared" si="2"/>
        <v>0</v>
      </c>
      <c r="L20" s="137"/>
      <c r="M20" s="139"/>
      <c r="N20" s="153" t="s">
        <v>93</v>
      </c>
      <c r="O20" s="154" t="s">
        <v>94</v>
      </c>
      <c r="P20" s="149"/>
      <c r="Q20" s="150"/>
    </row>
    <row r="21" ht="23.25" customHeight="1">
      <c r="A21" s="143"/>
      <c r="B21" s="144" t="s">
        <v>95</v>
      </c>
      <c r="C21" s="137"/>
      <c r="D21" s="138"/>
      <c r="E21" s="138"/>
      <c r="F21" s="138"/>
      <c r="G21" s="138"/>
      <c r="H21" s="138"/>
      <c r="I21" s="138"/>
      <c r="J21" s="139"/>
      <c r="K21" s="140" t="str">
        <f t="shared" si="2"/>
        <v>0</v>
      </c>
      <c r="L21" s="137"/>
      <c r="M21" s="139"/>
      <c r="N21" s="155"/>
      <c r="O21" s="139"/>
      <c r="P21" s="149"/>
      <c r="Q21" s="150"/>
    </row>
    <row r="22" ht="23.25" customHeight="1">
      <c r="A22" s="143"/>
      <c r="B22" s="144"/>
      <c r="C22" s="137"/>
      <c r="D22" s="138"/>
      <c r="E22" s="138"/>
      <c r="F22" s="138"/>
      <c r="G22" s="138"/>
      <c r="H22" s="138"/>
      <c r="I22" s="138"/>
      <c r="J22" s="139"/>
      <c r="K22" s="140" t="str">
        <f t="shared" si="2"/>
        <v>0</v>
      </c>
      <c r="L22" s="137"/>
      <c r="M22" s="139"/>
      <c r="N22" s="155"/>
      <c r="O22" s="139"/>
      <c r="P22" s="149"/>
      <c r="Q22" s="150"/>
    </row>
    <row r="23" ht="23.25" customHeight="1">
      <c r="A23" s="143"/>
      <c r="B23" s="144"/>
      <c r="C23" s="137"/>
      <c r="D23" s="138"/>
      <c r="E23" s="138"/>
      <c r="F23" s="138"/>
      <c r="G23" s="138"/>
      <c r="H23" s="138"/>
      <c r="I23" s="138"/>
      <c r="J23" s="139"/>
      <c r="K23" s="140" t="str">
        <f t="shared" si="2"/>
        <v>0</v>
      </c>
      <c r="L23" s="137"/>
      <c r="M23" s="139"/>
      <c r="N23" s="155"/>
      <c r="O23" s="139">
        <v>0.0</v>
      </c>
      <c r="P23" s="149"/>
      <c r="Q23" s="150"/>
    </row>
    <row r="24" ht="19.5" customHeight="1">
      <c r="A24" s="143"/>
      <c r="B24" s="156" t="s">
        <v>96</v>
      </c>
      <c r="C24" s="157" t="str">
        <f t="shared" ref="C24:M24" si="5">SUBTOTAL(9,C6:C23)</f>
        <v>0</v>
      </c>
      <c r="D24" s="158" t="str">
        <f t="shared" si="5"/>
        <v>0</v>
      </c>
      <c r="E24" s="158" t="str">
        <f t="shared" si="5"/>
        <v>0</v>
      </c>
      <c r="F24" s="158" t="str">
        <f t="shared" si="5"/>
        <v>0</v>
      </c>
      <c r="G24" s="158" t="str">
        <f t="shared" si="5"/>
        <v>0</v>
      </c>
      <c r="H24" s="158" t="str">
        <f t="shared" si="5"/>
        <v>0</v>
      </c>
      <c r="I24" s="158" t="str">
        <f t="shared" si="5"/>
        <v>0</v>
      </c>
      <c r="J24" s="159" t="str">
        <f t="shared" si="5"/>
        <v>0</v>
      </c>
      <c r="K24" s="160" t="str">
        <f t="shared" si="5"/>
        <v>0</v>
      </c>
      <c r="L24" s="157" t="str">
        <f t="shared" si="5"/>
        <v>0</v>
      </c>
      <c r="M24" s="159" t="str">
        <f t="shared" si="5"/>
        <v>0</v>
      </c>
      <c r="N24" s="161" t="str">
        <f t="shared" ref="N24:O24" si="6">SUM(N21:N23)</f>
        <v>0</v>
      </c>
      <c r="O24" s="159" t="str">
        <f t="shared" si="6"/>
        <v>0</v>
      </c>
      <c r="P24" s="149"/>
      <c r="Q24" s="162"/>
    </row>
    <row r="25" ht="18.0" customHeight="1">
      <c r="A25" s="10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4"/>
      <c r="Q25" s="102"/>
    </row>
    <row r="26" ht="12.75" customHeight="1">
      <c r="A26" s="102"/>
      <c r="B26" s="93"/>
      <c r="C26" s="165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102"/>
      <c r="Q26" s="102"/>
    </row>
    <row r="27" ht="12.75" customHeight="1">
      <c r="A27" s="10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102"/>
      <c r="Q27" s="102"/>
    </row>
    <row r="28" ht="30.0" hidden="1" customHeight="1">
      <c r="A28" s="10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102"/>
      <c r="Q28" s="102"/>
    </row>
    <row r="29" ht="12.75" customHeight="1">
      <c r="A29" s="102"/>
      <c r="B29" s="95" t="s">
        <v>97</v>
      </c>
      <c r="G29" s="93"/>
      <c r="H29" s="93"/>
      <c r="I29" s="93"/>
      <c r="J29" s="93"/>
      <c r="K29" s="93"/>
      <c r="L29" s="93"/>
      <c r="M29" s="93"/>
      <c r="N29" s="93"/>
      <c r="O29" s="93"/>
      <c r="P29" s="102"/>
      <c r="Q29" s="102"/>
    </row>
    <row r="30" ht="12.75" customHeight="1">
      <c r="A30" s="10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102"/>
      <c r="Q30" s="102"/>
    </row>
    <row r="31" ht="12.75" hidden="1" customHeight="1">
      <c r="A31" s="102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102"/>
      <c r="Q31" s="102"/>
    </row>
    <row r="32" ht="12.75" hidden="1" customHeight="1">
      <c r="A32" s="10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102"/>
      <c r="Q32" s="102"/>
    </row>
    <row r="33" ht="12.75" hidden="1" customHeight="1">
      <c r="A33" s="10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102"/>
      <c r="Q33" s="102"/>
    </row>
    <row r="34" ht="12.75" hidden="1" customHeight="1">
      <c r="A34" s="10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102"/>
      <c r="Q34" s="102"/>
    </row>
    <row r="35" ht="12.75" hidden="1" customHeight="1">
      <c r="A35" s="10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102"/>
      <c r="Q35" s="102"/>
    </row>
    <row r="36" ht="12.75" hidden="1" customHeight="1">
      <c r="A36" s="102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102"/>
      <c r="Q36" s="102"/>
    </row>
    <row r="37" ht="12.75" hidden="1" customHeight="1">
      <c r="A37" s="102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102"/>
      <c r="Q37" s="102"/>
    </row>
    <row r="38" ht="12.75" hidden="1" customHeight="1">
      <c r="A38" s="10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102"/>
      <c r="Q38" s="102"/>
    </row>
    <row r="39" ht="12.75" hidden="1" customHeight="1">
      <c r="A39" s="10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102"/>
      <c r="Q39" s="102"/>
    </row>
    <row r="40" ht="12.75" hidden="1" customHeight="1">
      <c r="A40" s="10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102"/>
      <c r="Q40" s="102"/>
    </row>
    <row r="41" ht="12.75" customHeight="1">
      <c r="A41" s="10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 t="s">
        <v>98</v>
      </c>
      <c r="M41" s="93"/>
      <c r="N41" s="93"/>
      <c r="O41" s="93"/>
      <c r="P41" s="102"/>
      <c r="Q41" s="102"/>
    </row>
    <row r="42" ht="12.75" hidden="1" customHeight="1">
      <c r="A42" s="10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102"/>
      <c r="Q42" s="102"/>
    </row>
    <row r="43" ht="12.75" hidden="1" customHeight="1">
      <c r="A43" s="10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102"/>
      <c r="Q43" s="102"/>
    </row>
    <row r="44" ht="12.75" customHeight="1">
      <c r="A44" s="10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102"/>
      <c r="Q44" s="102"/>
    </row>
    <row r="45" ht="12.75" customHeight="1">
      <c r="A45" s="10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102"/>
      <c r="Q45" s="102"/>
    </row>
    <row r="46" ht="12.75" customHeight="1">
      <c r="A46" s="10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102"/>
      <c r="Q46" s="102"/>
    </row>
    <row r="47" ht="12.75" customHeight="1">
      <c r="A47" s="10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102"/>
      <c r="Q47" s="102"/>
    </row>
    <row r="48" ht="12.75" hidden="1" customHeight="1">
      <c r="A48" s="102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102"/>
      <c r="Q48" s="102"/>
    </row>
    <row r="49" ht="12.75" hidden="1" customHeight="1">
      <c r="A49" s="102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102"/>
      <c r="Q49" s="102"/>
    </row>
    <row r="50" ht="12.75" hidden="1" customHeight="1">
      <c r="A50" s="102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102"/>
      <c r="Q50" s="102"/>
    </row>
    <row r="51" ht="12.75" hidden="1" customHeight="1">
      <c r="A51" s="102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102"/>
      <c r="Q51" s="102"/>
    </row>
    <row r="52" ht="12.75" hidden="1" customHeight="1">
      <c r="A52" s="102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102"/>
      <c r="Q52" s="102"/>
    </row>
    <row r="53" ht="12.75" customHeight="1">
      <c r="A53" s="102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102"/>
      <c r="Q53" s="102"/>
    </row>
    <row r="54" ht="12.75" customHeight="1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</row>
    <row r="55" ht="12.75" customHeight="1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</row>
    <row r="56" ht="12.75" customHeight="1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</row>
    <row r="57" ht="12.7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</row>
    <row r="58" ht="12.7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</row>
    <row r="59" ht="12.7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</row>
    <row r="60" ht="12.7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</row>
    <row r="61" ht="12.7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</row>
    <row r="62" ht="12.7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</row>
    <row r="63" ht="12.7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</row>
    <row r="64" ht="12.7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</row>
    <row r="65" ht="12.7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</row>
    <row r="66" ht="12.7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</row>
    <row r="67" ht="12.7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</row>
    <row r="68" ht="12.7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</row>
    <row r="69" ht="12.7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</row>
    <row r="70" ht="12.7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</row>
    <row r="71" ht="12.75" customHeight="1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</row>
    <row r="72" ht="12.75" customHeight="1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</row>
    <row r="73" ht="12.75" customHeight="1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</row>
    <row r="74" ht="12.75" customHeight="1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</row>
    <row r="75" ht="12.75" customHeight="1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</row>
    <row r="76" ht="12.75" customHeight="1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</row>
    <row r="77" ht="12.75" customHeight="1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</row>
    <row r="78" ht="12.75" customHeight="1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</row>
    <row r="79" ht="12.75" customHeight="1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</row>
    <row r="80" ht="12.75" customHeight="1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</row>
    <row r="81" ht="12.75" customHeight="1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</row>
    <row r="82" ht="12.75" customHeight="1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</row>
    <row r="83" ht="12.75" customHeight="1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</row>
    <row r="84" ht="12.75" customHeight="1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</row>
    <row r="85" ht="12.75" customHeight="1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</row>
    <row r="86" ht="12.75" customHeight="1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</row>
    <row r="87" ht="12.75" customHeight="1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</row>
    <row r="88" ht="12.75" customHeight="1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</row>
    <row r="89" ht="12.75" customHeight="1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</row>
    <row r="90" ht="12.75" customHeight="1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</row>
    <row r="91" ht="12.75" customHeight="1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</row>
    <row r="92" ht="12.75" customHeight="1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</row>
    <row r="93" ht="12.75" customHeight="1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</row>
    <row r="94" ht="12.75" customHeight="1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</row>
    <row r="95" ht="12.75" customHeight="1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</row>
    <row r="96" ht="12.75" customHeight="1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</row>
    <row r="97" ht="12.75" customHeight="1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</row>
    <row r="98" ht="12.75" customHeight="1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</row>
    <row r="99" ht="12.75" customHeight="1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</row>
    <row r="100" ht="12.75" customHeight="1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</row>
  </sheetData>
  <mergeCells count="14">
    <mergeCell ref="C4:J4"/>
    <mergeCell ref="L4:M4"/>
    <mergeCell ref="N4:O5"/>
    <mergeCell ref="N3:O3"/>
    <mergeCell ref="I3:J3"/>
    <mergeCell ref="C3:D3"/>
    <mergeCell ref="F3:H3"/>
    <mergeCell ref="B29:F29"/>
    <mergeCell ref="K4:K5"/>
    <mergeCell ref="B4:B5"/>
    <mergeCell ref="B1:O1"/>
    <mergeCell ref="B2:M2"/>
    <mergeCell ref="N19:O19"/>
    <mergeCell ref="K3:L3"/>
  </mergeCells>
  <printOptions horizontalCentered="1" verticalCentered="1"/>
  <pageMargins bottom="0.07874015748031496" footer="0.0" header="0.0" left="0.39" right="0.0" top="0.27"/>
  <pageSetup paperSize="9" scale="8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9.86"/>
    <col customWidth="1" min="4" max="4" width="35.43"/>
    <col customWidth="1" min="5" max="5" width="9.14"/>
    <col customWidth="1" min="6" max="8" width="8.71"/>
    <col customWidth="1" min="9" max="9" width="16.29"/>
    <col customWidth="1" min="10" max="10" width="9.0"/>
    <col customWidth="1" min="11" max="17" width="8.71"/>
  </cols>
  <sheetData>
    <row r="1" ht="12.75" customHeight="1">
      <c r="A1" s="166">
        <v>10.0</v>
      </c>
      <c r="B1" s="166">
        <v>1.0</v>
      </c>
      <c r="C1" s="166" t="s">
        <v>99</v>
      </c>
      <c r="D1" s="166"/>
      <c r="E1" s="166"/>
      <c r="F1" s="166"/>
      <c r="G1" s="166"/>
      <c r="H1" s="167"/>
      <c r="I1" s="166"/>
      <c r="J1" s="166"/>
      <c r="K1" s="166"/>
      <c r="L1" s="166"/>
      <c r="M1" s="166"/>
      <c r="N1" s="166"/>
    </row>
    <row r="2" ht="12.75" customHeight="1">
      <c r="A2" s="166">
        <v>101.0</v>
      </c>
      <c r="B2" s="166">
        <v>2.0</v>
      </c>
      <c r="C2" s="166" t="s">
        <v>100</v>
      </c>
      <c r="D2" s="166"/>
      <c r="E2" s="166"/>
      <c r="F2" s="166"/>
      <c r="G2" s="166"/>
      <c r="H2" s="167"/>
      <c r="I2" s="166"/>
      <c r="J2" s="166"/>
      <c r="K2" s="166"/>
      <c r="L2" s="166"/>
      <c r="M2" s="166"/>
      <c r="N2" s="166"/>
    </row>
    <row r="3" ht="12.75" customHeight="1">
      <c r="A3" s="166">
        <v>103.0</v>
      </c>
      <c r="B3" s="166">
        <v>3.0</v>
      </c>
      <c r="C3" s="166" t="s">
        <v>101</v>
      </c>
      <c r="D3" s="166"/>
      <c r="E3" s="166"/>
      <c r="F3" s="166"/>
      <c r="G3" s="166"/>
      <c r="H3" s="167"/>
      <c r="I3" s="166"/>
      <c r="J3" s="166"/>
      <c r="K3" s="166"/>
      <c r="L3" s="166"/>
      <c r="M3" s="166"/>
      <c r="N3" s="166"/>
    </row>
    <row r="4" ht="12.75" customHeight="1">
      <c r="A4" s="166">
        <v>104.0</v>
      </c>
      <c r="B4" s="166">
        <v>4.0</v>
      </c>
      <c r="C4" s="166" t="s">
        <v>102</v>
      </c>
      <c r="D4" s="166"/>
      <c r="E4" s="166"/>
      <c r="F4" s="166"/>
      <c r="G4" s="166"/>
      <c r="H4" s="167"/>
      <c r="I4" s="166"/>
      <c r="J4" s="166"/>
      <c r="K4" s="166"/>
      <c r="L4" s="166"/>
      <c r="M4" s="166"/>
      <c r="N4" s="166"/>
    </row>
    <row r="5" ht="12.75" customHeight="1">
      <c r="A5" s="166">
        <v>105.0</v>
      </c>
      <c r="B5" s="166">
        <v>5.0</v>
      </c>
      <c r="C5" s="166" t="s">
        <v>103</v>
      </c>
      <c r="D5" s="166"/>
      <c r="E5" s="166"/>
      <c r="F5" s="166"/>
      <c r="G5" s="166"/>
      <c r="H5" s="167"/>
      <c r="I5" s="166"/>
      <c r="J5" s="166"/>
      <c r="K5" s="166"/>
      <c r="L5" s="166"/>
      <c r="M5" s="166"/>
      <c r="N5" s="166"/>
    </row>
    <row r="6" ht="12.75" customHeight="1">
      <c r="A6" s="166">
        <v>106.0</v>
      </c>
      <c r="B6" s="166">
        <v>6.0</v>
      </c>
      <c r="C6" s="166" t="s">
        <v>104</v>
      </c>
      <c r="D6" s="166"/>
      <c r="E6" s="166"/>
      <c r="F6" s="166"/>
      <c r="G6" s="166"/>
      <c r="H6" s="167"/>
      <c r="I6" s="166"/>
      <c r="J6" s="166"/>
      <c r="K6" s="166"/>
      <c r="L6" s="166"/>
      <c r="M6" s="166"/>
      <c r="N6" s="166"/>
    </row>
    <row r="7" ht="12.75" customHeight="1">
      <c r="A7" s="166">
        <v>108.0</v>
      </c>
      <c r="B7" s="166">
        <v>7.0</v>
      </c>
      <c r="C7" s="166" t="s">
        <v>105</v>
      </c>
      <c r="D7" s="166"/>
      <c r="E7" s="166"/>
      <c r="F7" s="166"/>
      <c r="G7" s="166"/>
      <c r="H7" s="167"/>
      <c r="I7" s="166"/>
      <c r="J7" s="166"/>
      <c r="K7" s="166"/>
      <c r="L7" s="166"/>
      <c r="M7" s="166"/>
      <c r="N7" s="166"/>
    </row>
    <row r="8" ht="12.75" customHeight="1">
      <c r="A8" s="166">
        <v>111.0</v>
      </c>
      <c r="B8" s="166">
        <v>8.0</v>
      </c>
      <c r="C8" s="166" t="s">
        <v>106</v>
      </c>
      <c r="D8" s="166"/>
      <c r="E8" s="166"/>
      <c r="F8" s="166"/>
      <c r="G8" s="166"/>
      <c r="H8" s="167"/>
      <c r="I8" s="166"/>
      <c r="J8" s="166"/>
      <c r="K8" s="166"/>
      <c r="L8" s="166"/>
      <c r="M8" s="166"/>
      <c r="N8" s="166"/>
    </row>
    <row r="9" ht="12.75" customHeight="1">
      <c r="A9" s="166">
        <v>112.0</v>
      </c>
      <c r="B9" s="166">
        <v>9.0</v>
      </c>
      <c r="C9" s="166" t="s">
        <v>107</v>
      </c>
      <c r="D9" s="166"/>
      <c r="E9" s="166"/>
      <c r="F9" s="166"/>
      <c r="G9" s="166"/>
      <c r="H9" s="167"/>
      <c r="I9" s="166"/>
      <c r="J9" s="166"/>
      <c r="K9" s="166"/>
      <c r="L9" s="166"/>
      <c r="M9" s="166"/>
      <c r="N9" s="166"/>
    </row>
    <row r="10" ht="12.75" customHeight="1">
      <c r="A10" s="166">
        <v>113.0</v>
      </c>
      <c r="B10" s="166">
        <v>10.0</v>
      </c>
      <c r="C10" s="166" t="s">
        <v>108</v>
      </c>
      <c r="D10" s="166"/>
      <c r="E10" s="166"/>
      <c r="F10" s="166"/>
      <c r="G10" s="166"/>
      <c r="H10" s="167"/>
      <c r="I10" s="166"/>
      <c r="J10" s="166"/>
      <c r="K10" s="166"/>
      <c r="L10" s="166"/>
      <c r="M10" s="166"/>
      <c r="N10" s="166"/>
    </row>
    <row r="11" ht="12.75" customHeight="1">
      <c r="A11" s="166">
        <v>114.0</v>
      </c>
      <c r="B11" s="166">
        <v>11.0</v>
      </c>
      <c r="C11" s="166" t="s">
        <v>109</v>
      </c>
      <c r="D11" s="166"/>
      <c r="E11" s="166"/>
      <c r="F11" s="166"/>
      <c r="G11" s="166"/>
      <c r="H11" s="167"/>
      <c r="I11" s="166"/>
      <c r="J11" s="166"/>
      <c r="K11" s="166"/>
      <c r="L11" s="166"/>
      <c r="M11" s="166"/>
      <c r="N11" s="166"/>
    </row>
    <row r="12" ht="12.75" customHeight="1">
      <c r="A12" s="166">
        <v>115.0</v>
      </c>
      <c r="B12" s="166">
        <v>12.0</v>
      </c>
      <c r="C12" s="166" t="s">
        <v>110</v>
      </c>
      <c r="D12" s="166"/>
      <c r="E12" s="166"/>
      <c r="F12" s="166"/>
      <c r="G12" s="166"/>
      <c r="H12" s="167"/>
      <c r="I12" s="166"/>
      <c r="J12" s="166"/>
      <c r="K12" s="166"/>
      <c r="L12" s="166"/>
      <c r="M12" s="166"/>
      <c r="N12" s="166"/>
    </row>
    <row r="13" ht="12.75" customHeight="1">
      <c r="A13" s="166">
        <v>116.0</v>
      </c>
      <c r="B13" s="166">
        <v>13.0</v>
      </c>
      <c r="C13" s="166" t="s">
        <v>111</v>
      </c>
      <c r="D13" s="166"/>
      <c r="E13" s="166"/>
      <c r="F13" s="166"/>
      <c r="G13" s="166"/>
      <c r="H13" s="167"/>
      <c r="I13" s="166"/>
      <c r="J13" s="166"/>
      <c r="K13" s="166"/>
      <c r="L13" s="166"/>
      <c r="M13" s="166"/>
      <c r="N13" s="166"/>
    </row>
    <row r="14" ht="12.75" customHeight="1">
      <c r="A14" s="166">
        <v>117.0</v>
      </c>
      <c r="B14" s="166">
        <v>14.0</v>
      </c>
      <c r="C14" s="166" t="s">
        <v>112</v>
      </c>
      <c r="D14" s="166"/>
      <c r="E14" s="166"/>
      <c r="F14" s="166"/>
      <c r="G14" s="166"/>
      <c r="H14" s="167"/>
      <c r="I14" s="166"/>
      <c r="J14" s="166"/>
      <c r="K14" s="166"/>
      <c r="L14" s="166"/>
      <c r="M14" s="166"/>
      <c r="N14" s="166"/>
    </row>
    <row r="15" ht="12.75" customHeight="1">
      <c r="A15" s="166">
        <v>118.0</v>
      </c>
      <c r="B15" s="166">
        <v>15.0</v>
      </c>
      <c r="C15" s="166" t="s">
        <v>113</v>
      </c>
      <c r="D15" s="166"/>
      <c r="E15" s="166"/>
      <c r="F15" s="166"/>
      <c r="G15" s="166"/>
      <c r="H15" s="167"/>
      <c r="I15" s="166"/>
      <c r="J15" s="166"/>
      <c r="K15" s="166"/>
      <c r="L15" s="166"/>
      <c r="M15" s="166"/>
      <c r="N15" s="166"/>
    </row>
    <row r="16" ht="12.75" customHeight="1">
      <c r="A16" s="166">
        <v>119.0</v>
      </c>
      <c r="B16" s="166">
        <v>16.0</v>
      </c>
      <c r="C16" s="166" t="s">
        <v>114</v>
      </c>
      <c r="D16" s="166"/>
      <c r="E16" s="166"/>
      <c r="F16" s="166"/>
      <c r="G16" s="166"/>
      <c r="H16" s="167"/>
      <c r="I16" s="166"/>
      <c r="J16" s="166"/>
      <c r="K16" s="166"/>
      <c r="L16" s="166"/>
      <c r="M16" s="166"/>
      <c r="N16" s="166"/>
    </row>
    <row r="17" ht="12.75" customHeight="1">
      <c r="A17" s="166">
        <v>120.0</v>
      </c>
      <c r="B17" s="166">
        <v>17.0</v>
      </c>
      <c r="C17" s="166" t="s">
        <v>115</v>
      </c>
      <c r="D17" s="166"/>
      <c r="E17" s="166"/>
      <c r="F17" s="166"/>
      <c r="G17" s="166"/>
      <c r="H17" s="167"/>
      <c r="I17" s="166"/>
      <c r="J17" s="166"/>
      <c r="K17" s="166"/>
      <c r="L17" s="166"/>
      <c r="M17" s="166"/>
      <c r="N17" s="166"/>
    </row>
    <row r="18" ht="12.75" customHeight="1">
      <c r="A18" s="166">
        <v>121.0</v>
      </c>
      <c r="B18" s="166">
        <v>18.0</v>
      </c>
      <c r="C18" s="166" t="s">
        <v>116</v>
      </c>
      <c r="D18" s="166"/>
      <c r="E18" s="166"/>
      <c r="F18" s="166"/>
      <c r="G18" s="166"/>
      <c r="H18" s="167"/>
      <c r="I18" s="166"/>
      <c r="J18" s="166"/>
      <c r="K18" s="166"/>
      <c r="L18" s="166"/>
      <c r="M18" s="166"/>
      <c r="N18" s="166"/>
    </row>
    <row r="19" ht="12.75" customHeight="1">
      <c r="A19" s="166">
        <v>123.0</v>
      </c>
      <c r="B19" s="166">
        <v>19.0</v>
      </c>
      <c r="C19" s="166" t="s">
        <v>105</v>
      </c>
      <c r="D19" s="166"/>
      <c r="E19" s="166"/>
      <c r="F19" s="166"/>
      <c r="G19" s="166"/>
      <c r="H19" s="167"/>
      <c r="I19" s="166"/>
      <c r="J19" s="166"/>
      <c r="K19" s="166"/>
      <c r="L19" s="166"/>
      <c r="M19" s="166"/>
      <c r="N19" s="166"/>
    </row>
    <row r="20" ht="12.75" customHeight="1">
      <c r="A20" s="166">
        <v>125.0</v>
      </c>
      <c r="B20" s="166">
        <v>20.0</v>
      </c>
      <c r="C20" s="166" t="s">
        <v>117</v>
      </c>
      <c r="D20" s="166"/>
      <c r="E20" s="166"/>
      <c r="F20" s="166"/>
      <c r="G20" s="166"/>
      <c r="H20" s="167"/>
      <c r="I20" s="166"/>
      <c r="J20" s="166"/>
      <c r="K20" s="166"/>
      <c r="L20" s="166"/>
      <c r="M20" s="166"/>
      <c r="N20" s="166"/>
    </row>
    <row r="21" ht="12.75" customHeight="1">
      <c r="A21" s="166">
        <v>126.0</v>
      </c>
      <c r="B21" s="166">
        <v>21.0</v>
      </c>
      <c r="C21" s="166" t="s">
        <v>118</v>
      </c>
      <c r="D21" s="166"/>
      <c r="E21" s="166"/>
      <c r="F21" s="166"/>
      <c r="G21" s="166"/>
      <c r="H21" s="167"/>
      <c r="I21" s="166"/>
      <c r="J21" s="166"/>
      <c r="K21" s="166"/>
      <c r="L21" s="166"/>
      <c r="M21" s="166"/>
      <c r="N21" s="166"/>
    </row>
    <row r="22" ht="12.75" customHeight="1">
      <c r="A22" s="166">
        <v>130.0</v>
      </c>
      <c r="B22" s="166">
        <v>22.0</v>
      </c>
      <c r="C22" s="166" t="s">
        <v>119</v>
      </c>
      <c r="D22" s="166"/>
      <c r="E22" s="166"/>
      <c r="F22" s="166"/>
      <c r="G22" s="166"/>
      <c r="H22" s="167"/>
      <c r="I22" s="166"/>
      <c r="J22" s="166"/>
      <c r="K22" s="166"/>
      <c r="L22" s="166"/>
      <c r="M22" s="166"/>
      <c r="N22" s="166"/>
    </row>
    <row r="23" ht="12.75" customHeight="1">
      <c r="A23" s="166">
        <v>133.0</v>
      </c>
      <c r="B23" s="166">
        <v>23.0</v>
      </c>
      <c r="C23" s="166" t="s">
        <v>120</v>
      </c>
      <c r="D23" s="166"/>
      <c r="E23" s="166"/>
      <c r="F23" s="166"/>
      <c r="G23" s="166"/>
      <c r="H23" s="167"/>
      <c r="I23" s="166"/>
      <c r="J23" s="166"/>
      <c r="K23" s="166"/>
      <c r="L23" s="166"/>
      <c r="M23" s="166"/>
      <c r="N23" s="166"/>
    </row>
    <row r="24" ht="12.75" customHeight="1">
      <c r="A24" s="166">
        <v>151.0</v>
      </c>
      <c r="B24" s="166">
        <v>24.0</v>
      </c>
      <c r="C24" s="166" t="s">
        <v>121</v>
      </c>
      <c r="D24" s="166"/>
      <c r="E24" s="166"/>
      <c r="F24" s="166"/>
      <c r="G24" s="166"/>
      <c r="H24" s="167"/>
      <c r="I24" s="166"/>
      <c r="J24" s="166"/>
      <c r="K24" s="166"/>
      <c r="L24" s="166"/>
      <c r="M24" s="166"/>
      <c r="N24" s="166"/>
    </row>
    <row r="25" ht="12.75" customHeight="1">
      <c r="A25" s="166">
        <v>301.0</v>
      </c>
      <c r="B25" s="166">
        <v>25.0</v>
      </c>
      <c r="C25" s="166" t="s">
        <v>122</v>
      </c>
      <c r="D25" s="166"/>
      <c r="E25" s="166"/>
      <c r="F25" s="166"/>
      <c r="G25" s="166"/>
      <c r="H25" s="167"/>
      <c r="I25" s="166"/>
      <c r="J25" s="166"/>
      <c r="K25" s="166"/>
      <c r="L25" s="166"/>
      <c r="M25" s="166"/>
      <c r="N25" s="166"/>
    </row>
    <row r="26" ht="12.75" customHeight="1">
      <c r="A26" s="166">
        <v>302.0</v>
      </c>
      <c r="B26" s="166">
        <v>26.0</v>
      </c>
      <c r="C26" s="166" t="s">
        <v>123</v>
      </c>
      <c r="D26" s="166"/>
      <c r="E26" s="166"/>
      <c r="F26" s="166"/>
      <c r="G26" s="166"/>
      <c r="H26" s="167"/>
      <c r="I26" s="166"/>
      <c r="J26" s="166"/>
      <c r="K26" s="166"/>
      <c r="L26" s="166"/>
      <c r="M26" s="166"/>
      <c r="N26" s="166"/>
    </row>
    <row r="27" ht="12.75" customHeight="1">
      <c r="A27" s="166">
        <v>303.0</v>
      </c>
      <c r="B27" s="166">
        <v>27.0</v>
      </c>
      <c r="C27" s="166" t="s">
        <v>124</v>
      </c>
      <c r="D27" s="166"/>
      <c r="E27" s="166"/>
      <c r="F27" s="166"/>
      <c r="G27" s="166"/>
      <c r="H27" s="167"/>
      <c r="I27" s="166"/>
      <c r="J27" s="166"/>
      <c r="K27" s="166"/>
      <c r="L27" s="166"/>
      <c r="M27" s="166"/>
      <c r="N27" s="166"/>
    </row>
    <row r="28" ht="12.75" customHeight="1">
      <c r="A28" s="166">
        <v>304.0</v>
      </c>
      <c r="B28" s="166">
        <v>28.0</v>
      </c>
      <c r="C28" s="166" t="s">
        <v>125</v>
      </c>
      <c r="D28" s="166"/>
      <c r="E28" s="166"/>
      <c r="F28" s="166"/>
      <c r="G28" s="166"/>
      <c r="H28" s="167"/>
      <c r="I28" s="166"/>
      <c r="J28" s="166"/>
      <c r="K28" s="166"/>
      <c r="L28" s="166"/>
      <c r="M28" s="166"/>
      <c r="N28" s="166"/>
    </row>
    <row r="29" ht="12.75" customHeight="1">
      <c r="A29" s="166">
        <v>305.0</v>
      </c>
      <c r="B29" s="166">
        <v>29.0</v>
      </c>
      <c r="C29" s="166" t="s">
        <v>126</v>
      </c>
      <c r="D29" s="166"/>
      <c r="E29" s="166"/>
      <c r="F29" s="166"/>
      <c r="G29" s="166"/>
      <c r="H29" s="167"/>
      <c r="I29" s="166"/>
      <c r="J29" s="166"/>
      <c r="K29" s="166"/>
      <c r="L29" s="166"/>
      <c r="M29" s="166"/>
      <c r="N29" s="166"/>
    </row>
    <row r="30" ht="12.75" customHeight="1">
      <c r="A30" s="166">
        <v>306.0</v>
      </c>
      <c r="B30" s="166">
        <v>30.0</v>
      </c>
      <c r="C30" s="166" t="s">
        <v>127</v>
      </c>
      <c r="D30" s="166"/>
      <c r="E30" s="166"/>
      <c r="F30" s="166"/>
      <c r="G30" s="166"/>
      <c r="H30" s="167"/>
      <c r="I30" s="166"/>
      <c r="J30" s="166"/>
      <c r="K30" s="166"/>
      <c r="L30" s="166"/>
      <c r="M30" s="166"/>
      <c r="N30" s="166"/>
    </row>
    <row r="31" ht="12.75" customHeight="1">
      <c r="A31" s="166">
        <v>309.0</v>
      </c>
      <c r="B31" s="166">
        <v>31.0</v>
      </c>
      <c r="C31" s="166" t="s">
        <v>128</v>
      </c>
      <c r="D31" s="166"/>
      <c r="E31" s="166"/>
      <c r="F31" s="166"/>
      <c r="G31" s="166"/>
      <c r="H31" s="167"/>
      <c r="I31" s="166"/>
      <c r="J31" s="166"/>
      <c r="K31" s="166"/>
      <c r="L31" s="166"/>
      <c r="M31" s="166"/>
      <c r="N31" s="166"/>
    </row>
    <row r="32" ht="12.75" customHeight="1">
      <c r="A32" s="166">
        <v>311.0</v>
      </c>
      <c r="B32" s="166">
        <v>32.0</v>
      </c>
      <c r="C32" s="166" t="s">
        <v>129</v>
      </c>
      <c r="D32" s="166"/>
      <c r="E32" s="166"/>
      <c r="F32" s="166"/>
      <c r="G32" s="166"/>
      <c r="H32" s="167"/>
      <c r="I32" s="166"/>
      <c r="J32" s="166"/>
      <c r="K32" s="166"/>
      <c r="L32" s="166"/>
      <c r="M32" s="166"/>
      <c r="N32" s="166"/>
    </row>
    <row r="33" ht="12.75" customHeight="1">
      <c r="A33" s="166">
        <v>313.0</v>
      </c>
      <c r="B33" s="166">
        <v>33.0</v>
      </c>
      <c r="C33" s="166" t="s">
        <v>130</v>
      </c>
      <c r="D33" s="166"/>
      <c r="E33" s="166"/>
      <c r="F33" s="166"/>
      <c r="G33" s="166"/>
      <c r="H33" s="167"/>
      <c r="I33" s="166"/>
      <c r="J33" s="166"/>
      <c r="K33" s="166"/>
      <c r="L33" s="166"/>
      <c r="M33" s="166"/>
      <c r="N33" s="166"/>
    </row>
    <row r="34" ht="12.75" customHeight="1">
      <c r="A34" s="166">
        <v>314.0</v>
      </c>
      <c r="B34" s="166">
        <v>34.0</v>
      </c>
      <c r="C34" s="166" t="s">
        <v>131</v>
      </c>
      <c r="D34" s="166"/>
      <c r="E34" s="166"/>
      <c r="F34" s="166"/>
      <c r="G34" s="166"/>
      <c r="H34" s="167"/>
      <c r="I34" s="166"/>
      <c r="J34" s="166"/>
      <c r="K34" s="166"/>
      <c r="L34" s="166"/>
      <c r="M34" s="166"/>
      <c r="N34" s="166"/>
    </row>
    <row r="35" ht="12.75" customHeight="1">
      <c r="A35" s="166">
        <v>315.0</v>
      </c>
      <c r="B35" s="166">
        <v>35.0</v>
      </c>
      <c r="C35" s="166" t="s">
        <v>132</v>
      </c>
      <c r="D35" s="166"/>
      <c r="E35" s="166"/>
      <c r="F35" s="166"/>
      <c r="G35" s="166"/>
      <c r="H35" s="167"/>
      <c r="I35" s="166"/>
      <c r="J35" s="166"/>
      <c r="K35" s="166"/>
      <c r="L35" s="166"/>
      <c r="M35" s="166"/>
      <c r="N35" s="166"/>
    </row>
    <row r="36" ht="12.75" customHeight="1">
      <c r="A36" s="166">
        <v>317.0</v>
      </c>
      <c r="B36" s="166">
        <v>36.0</v>
      </c>
      <c r="C36" s="166" t="s">
        <v>133</v>
      </c>
      <c r="D36" s="166"/>
      <c r="E36" s="166"/>
      <c r="F36" s="166"/>
      <c r="G36" s="166"/>
      <c r="H36" s="167"/>
      <c r="I36" s="166"/>
      <c r="J36" s="166"/>
      <c r="K36" s="166"/>
      <c r="L36" s="166"/>
      <c r="M36" s="166"/>
      <c r="N36" s="166"/>
    </row>
    <row r="37" ht="12.75" customHeight="1">
      <c r="A37" s="166">
        <v>318.0</v>
      </c>
      <c r="B37" s="166">
        <v>37.0</v>
      </c>
      <c r="C37" s="166" t="s">
        <v>134</v>
      </c>
      <c r="D37" s="166"/>
      <c r="E37" s="166"/>
      <c r="F37" s="166"/>
      <c r="G37" s="166"/>
      <c r="H37" s="167"/>
      <c r="I37" s="166"/>
      <c r="J37" s="166"/>
      <c r="K37" s="166"/>
      <c r="L37" s="166"/>
      <c r="M37" s="166"/>
      <c r="N37" s="166"/>
    </row>
    <row r="38" ht="12.75" customHeight="1">
      <c r="A38" s="166">
        <v>319.0</v>
      </c>
      <c r="B38" s="166">
        <v>38.0</v>
      </c>
      <c r="C38" s="166" t="s">
        <v>135</v>
      </c>
      <c r="D38" s="166"/>
      <c r="E38" s="166"/>
      <c r="F38" s="166"/>
      <c r="G38" s="166"/>
      <c r="H38" s="167"/>
      <c r="I38" s="166"/>
      <c r="J38" s="166"/>
      <c r="K38" s="166"/>
      <c r="L38" s="166"/>
      <c r="M38" s="166"/>
      <c r="N38" s="166"/>
    </row>
    <row r="39" ht="12.75" customHeight="1">
      <c r="A39" s="166">
        <v>320.0</v>
      </c>
      <c r="B39" s="166">
        <v>39.0</v>
      </c>
      <c r="C39" s="166" t="s">
        <v>136</v>
      </c>
      <c r="D39" s="166"/>
      <c r="E39" s="166"/>
      <c r="F39" s="166"/>
      <c r="G39" s="166"/>
      <c r="H39" s="167"/>
      <c r="I39" s="166"/>
      <c r="J39" s="166"/>
      <c r="K39" s="166"/>
      <c r="L39" s="166"/>
      <c r="M39" s="166"/>
      <c r="N39" s="166"/>
    </row>
    <row r="40" ht="12.75" customHeight="1">
      <c r="A40" s="166">
        <v>322.0</v>
      </c>
      <c r="B40" s="166">
        <v>40.0</v>
      </c>
      <c r="C40" s="166" t="s">
        <v>137</v>
      </c>
      <c r="D40" s="166"/>
      <c r="E40" s="166"/>
      <c r="F40" s="166"/>
      <c r="G40" s="166"/>
      <c r="H40" s="167"/>
      <c r="I40" s="166"/>
      <c r="J40" s="166"/>
      <c r="K40" s="166"/>
      <c r="L40" s="166"/>
      <c r="M40" s="166"/>
      <c r="N40" s="166"/>
    </row>
    <row r="41" ht="12.75" customHeight="1">
      <c r="A41" s="166">
        <v>323.0</v>
      </c>
      <c r="B41" s="166">
        <v>41.0</v>
      </c>
      <c r="C41" s="166" t="s">
        <v>138</v>
      </c>
      <c r="D41" s="166"/>
      <c r="E41" s="166"/>
      <c r="F41" s="166"/>
      <c r="G41" s="166"/>
      <c r="H41" s="167"/>
      <c r="I41" s="166"/>
      <c r="J41" s="166"/>
      <c r="K41" s="166"/>
      <c r="L41" s="166"/>
      <c r="M41" s="166"/>
      <c r="N41" s="166"/>
    </row>
    <row r="42" ht="12.75" customHeight="1">
      <c r="A42" s="166">
        <v>324.0</v>
      </c>
      <c r="B42" s="166">
        <v>42.0</v>
      </c>
      <c r="C42" s="166" t="s">
        <v>139</v>
      </c>
      <c r="D42" s="166"/>
      <c r="E42" s="166"/>
      <c r="F42" s="166"/>
      <c r="G42" s="166"/>
      <c r="H42" s="167"/>
      <c r="I42" s="166"/>
      <c r="J42" s="166"/>
      <c r="K42" s="166"/>
      <c r="L42" s="166"/>
      <c r="M42" s="166"/>
      <c r="N42" s="166"/>
    </row>
    <row r="43" ht="12.75" customHeight="1">
      <c r="A43" s="166">
        <v>325.0</v>
      </c>
      <c r="B43" s="166">
        <v>43.0</v>
      </c>
      <c r="C43" s="166" t="s">
        <v>140</v>
      </c>
      <c r="D43" s="166"/>
      <c r="E43" s="166"/>
      <c r="F43" s="166"/>
      <c r="G43" s="166"/>
      <c r="H43" s="167"/>
      <c r="I43" s="166"/>
      <c r="J43" s="166"/>
      <c r="K43" s="166"/>
      <c r="L43" s="166"/>
      <c r="M43" s="166"/>
      <c r="N43" s="166"/>
    </row>
    <row r="44" ht="12.75" customHeight="1">
      <c r="A44" s="166">
        <v>332.0</v>
      </c>
      <c r="B44" s="166">
        <v>44.0</v>
      </c>
      <c r="C44" s="166" t="s">
        <v>141</v>
      </c>
      <c r="D44" s="166"/>
      <c r="E44" s="166"/>
      <c r="F44" s="166"/>
      <c r="G44" s="166"/>
      <c r="H44" s="167"/>
      <c r="I44" s="166"/>
      <c r="J44" s="166"/>
      <c r="K44" s="166"/>
      <c r="L44" s="166"/>
      <c r="M44" s="166"/>
      <c r="N44" s="166"/>
    </row>
    <row r="45" ht="12.75" customHeight="1">
      <c r="A45" s="166">
        <v>333.0</v>
      </c>
      <c r="B45" s="166">
        <v>45.0</v>
      </c>
      <c r="C45" s="166" t="s">
        <v>142</v>
      </c>
      <c r="D45" s="166"/>
      <c r="E45" s="166"/>
      <c r="F45" s="166"/>
      <c r="G45" s="166"/>
      <c r="H45" s="167"/>
      <c r="I45" s="166"/>
      <c r="J45" s="166"/>
      <c r="K45" s="166"/>
      <c r="L45" s="166"/>
      <c r="M45" s="166"/>
      <c r="N45" s="166"/>
    </row>
    <row r="46" ht="12.75" customHeight="1">
      <c r="A46" s="166">
        <v>334.0</v>
      </c>
      <c r="B46" s="166">
        <v>46.0</v>
      </c>
      <c r="C46" s="166" t="s">
        <v>143</v>
      </c>
      <c r="D46" s="166"/>
      <c r="E46" s="166"/>
      <c r="F46" s="166"/>
      <c r="G46" s="166"/>
      <c r="H46" s="167"/>
      <c r="I46" s="166"/>
      <c r="J46" s="166"/>
      <c r="K46" s="166"/>
      <c r="L46" s="166"/>
      <c r="M46" s="166"/>
      <c r="N46" s="166"/>
    </row>
    <row r="47" ht="12.75" customHeight="1">
      <c r="A47" s="166">
        <v>335.0</v>
      </c>
      <c r="B47" s="166">
        <v>47.0</v>
      </c>
      <c r="C47" s="166" t="s">
        <v>144</v>
      </c>
      <c r="D47" s="166"/>
      <c r="E47" s="166"/>
      <c r="F47" s="166"/>
      <c r="G47" s="166"/>
      <c r="H47" s="167"/>
      <c r="I47" s="166"/>
      <c r="J47" s="166"/>
      <c r="K47" s="166"/>
      <c r="L47" s="166"/>
      <c r="M47" s="166"/>
      <c r="N47" s="166"/>
    </row>
    <row r="48" ht="12.75" customHeight="1">
      <c r="A48" s="166">
        <v>337.0</v>
      </c>
      <c r="B48" s="166">
        <v>48.0</v>
      </c>
      <c r="C48" s="166" t="s">
        <v>145</v>
      </c>
      <c r="D48" s="166"/>
      <c r="E48" s="166"/>
      <c r="F48" s="166"/>
      <c r="G48" s="166"/>
      <c r="H48" s="167"/>
      <c r="I48" s="166"/>
      <c r="J48" s="166"/>
      <c r="K48" s="166"/>
      <c r="L48" s="166"/>
      <c r="M48" s="166"/>
      <c r="N48" s="166"/>
    </row>
    <row r="49" ht="12.75" customHeight="1">
      <c r="A49" s="166">
        <v>338.0</v>
      </c>
      <c r="B49" s="166">
        <v>49.0</v>
      </c>
      <c r="C49" s="166" t="s">
        <v>146</v>
      </c>
      <c r="D49" s="166"/>
      <c r="E49" s="166"/>
      <c r="F49" s="166"/>
      <c r="G49" s="166"/>
      <c r="H49" s="167"/>
      <c r="I49" s="166"/>
      <c r="J49" s="166"/>
      <c r="K49" s="166"/>
      <c r="L49" s="166"/>
      <c r="M49" s="166"/>
      <c r="N49" s="166"/>
    </row>
    <row r="50" ht="12.75" customHeight="1">
      <c r="A50" s="166">
        <v>342.0</v>
      </c>
      <c r="B50" s="166">
        <v>50.0</v>
      </c>
      <c r="C50" s="166" t="s">
        <v>147</v>
      </c>
      <c r="D50" s="166"/>
      <c r="E50" s="166"/>
      <c r="F50" s="166"/>
      <c r="G50" s="166"/>
      <c r="H50" s="167"/>
      <c r="I50" s="166"/>
      <c r="J50" s="166"/>
      <c r="K50" s="166"/>
      <c r="L50" s="166"/>
      <c r="M50" s="166"/>
      <c r="N50" s="166"/>
    </row>
    <row r="51" ht="12.75" customHeight="1">
      <c r="A51" s="166">
        <v>348.0</v>
      </c>
      <c r="B51" s="166">
        <v>51.0</v>
      </c>
      <c r="C51" s="166" t="s">
        <v>148</v>
      </c>
      <c r="D51" s="166"/>
      <c r="E51" s="166"/>
      <c r="F51" s="166"/>
      <c r="G51" s="166"/>
      <c r="H51" s="167"/>
      <c r="I51" s="166"/>
      <c r="J51" s="166"/>
      <c r="K51" s="166"/>
      <c r="L51" s="166"/>
      <c r="M51" s="166"/>
      <c r="N51" s="166"/>
    </row>
    <row r="52" ht="12.75" customHeight="1">
      <c r="A52" s="166">
        <v>349.0</v>
      </c>
      <c r="B52" s="166">
        <v>52.0</v>
      </c>
      <c r="C52" s="166" t="s">
        <v>149</v>
      </c>
      <c r="D52" s="166"/>
      <c r="E52" s="166"/>
      <c r="F52" s="166"/>
      <c r="G52" s="166"/>
      <c r="H52" s="167"/>
      <c r="I52" s="166"/>
      <c r="J52" s="166"/>
      <c r="K52" s="166"/>
      <c r="L52" s="166"/>
      <c r="M52" s="166"/>
      <c r="N52" s="166"/>
    </row>
    <row r="53" ht="12.75" customHeight="1">
      <c r="A53" s="166">
        <v>351.0</v>
      </c>
      <c r="B53" s="166">
        <v>53.0</v>
      </c>
      <c r="C53" s="166" t="s">
        <v>150</v>
      </c>
      <c r="D53" s="166"/>
      <c r="E53" s="166"/>
      <c r="F53" s="166"/>
      <c r="G53" s="166"/>
      <c r="H53" s="167"/>
      <c r="I53" s="166"/>
      <c r="J53" s="166"/>
      <c r="K53" s="166"/>
      <c r="L53" s="166"/>
      <c r="M53" s="166"/>
      <c r="N53" s="166"/>
    </row>
    <row r="54" ht="12.75" customHeight="1">
      <c r="A54" s="166">
        <v>353.0</v>
      </c>
      <c r="B54" s="166">
        <v>54.0</v>
      </c>
      <c r="C54" s="166" t="s">
        <v>151</v>
      </c>
      <c r="D54" s="166"/>
      <c r="E54" s="166"/>
      <c r="F54" s="166"/>
      <c r="G54" s="166"/>
      <c r="H54" s="167"/>
      <c r="I54" s="166"/>
      <c r="J54" s="166"/>
      <c r="K54" s="166"/>
      <c r="L54" s="166"/>
      <c r="M54" s="166"/>
      <c r="N54" s="166"/>
    </row>
    <row r="55" ht="12.75" customHeight="1">
      <c r="A55" s="166">
        <v>354.0</v>
      </c>
      <c r="B55" s="166">
        <v>55.0</v>
      </c>
      <c r="C55" s="166" t="s">
        <v>152</v>
      </c>
      <c r="D55" s="166"/>
      <c r="E55" s="166"/>
      <c r="F55" s="166"/>
      <c r="G55" s="166"/>
      <c r="H55" s="167"/>
      <c r="I55" s="166"/>
      <c r="J55" s="166"/>
      <c r="K55" s="166"/>
      <c r="L55" s="166"/>
      <c r="M55" s="166"/>
      <c r="N55" s="166"/>
    </row>
    <row r="56" ht="12.75" customHeight="1">
      <c r="A56" s="166">
        <v>355.0</v>
      </c>
      <c r="B56" s="166">
        <v>56.0</v>
      </c>
      <c r="C56" s="166" t="s">
        <v>153</v>
      </c>
      <c r="D56" s="166"/>
      <c r="E56" s="166"/>
      <c r="F56" s="166"/>
      <c r="G56" s="166"/>
      <c r="H56" s="167"/>
      <c r="I56" s="166"/>
      <c r="J56" s="166"/>
      <c r="K56" s="166"/>
      <c r="L56" s="166"/>
      <c r="M56" s="166"/>
      <c r="N56" s="166"/>
    </row>
    <row r="57" ht="12.75" customHeight="1">
      <c r="A57" s="166">
        <v>356.0</v>
      </c>
      <c r="B57" s="166">
        <v>57.0</v>
      </c>
      <c r="C57" s="166" t="s">
        <v>154</v>
      </c>
      <c r="D57" s="166"/>
      <c r="E57" s="166"/>
      <c r="F57" s="166"/>
      <c r="G57" s="166"/>
      <c r="H57" s="167"/>
      <c r="I57" s="166"/>
      <c r="J57" s="166"/>
      <c r="K57" s="166"/>
      <c r="L57" s="166"/>
      <c r="M57" s="166"/>
      <c r="N57" s="166"/>
    </row>
    <row r="58" ht="12.75" customHeight="1">
      <c r="A58" s="166">
        <v>357.0</v>
      </c>
      <c r="B58" s="166">
        <v>58.0</v>
      </c>
      <c r="C58" s="166" t="s">
        <v>155</v>
      </c>
      <c r="D58" s="166"/>
      <c r="E58" s="166"/>
      <c r="F58" s="166"/>
      <c r="G58" s="166"/>
      <c r="H58" s="167"/>
      <c r="I58" s="166"/>
      <c r="J58" s="166"/>
      <c r="K58" s="166"/>
      <c r="L58" s="166"/>
      <c r="M58" s="166"/>
      <c r="N58" s="166"/>
    </row>
    <row r="59" ht="12.75" customHeight="1">
      <c r="A59" s="166">
        <v>359.0</v>
      </c>
      <c r="B59" s="166">
        <v>59.0</v>
      </c>
      <c r="C59" s="166" t="s">
        <v>156</v>
      </c>
      <c r="D59" s="166"/>
      <c r="E59" s="166"/>
      <c r="F59" s="166"/>
      <c r="G59" s="166"/>
      <c r="H59" s="167"/>
      <c r="I59" s="166"/>
      <c r="J59" s="166"/>
      <c r="K59" s="166"/>
      <c r="L59" s="166"/>
      <c r="M59" s="166"/>
      <c r="N59" s="166"/>
    </row>
    <row r="60" ht="12.75" customHeight="1">
      <c r="A60" s="166">
        <v>361.0</v>
      </c>
      <c r="B60" s="166">
        <v>60.0</v>
      </c>
      <c r="C60" s="166" t="s">
        <v>157</v>
      </c>
      <c r="D60" s="166"/>
      <c r="E60" s="166"/>
      <c r="F60" s="166"/>
      <c r="G60" s="166"/>
      <c r="H60" s="167"/>
      <c r="I60" s="166"/>
      <c r="J60" s="166"/>
      <c r="K60" s="166"/>
      <c r="L60" s="166"/>
      <c r="M60" s="166"/>
      <c r="N60" s="166"/>
    </row>
    <row r="61" ht="12.75" customHeight="1">
      <c r="A61" s="166">
        <v>364.0</v>
      </c>
      <c r="B61" s="166">
        <v>61.0</v>
      </c>
      <c r="C61" s="166" t="s">
        <v>158</v>
      </c>
      <c r="D61" s="166"/>
      <c r="E61" s="166"/>
      <c r="F61" s="166"/>
      <c r="G61" s="166"/>
      <c r="H61" s="167"/>
      <c r="I61" s="166"/>
      <c r="J61" s="166"/>
      <c r="K61" s="166"/>
      <c r="L61" s="166"/>
      <c r="M61" s="166"/>
      <c r="N61" s="166"/>
    </row>
    <row r="62" ht="12.75" customHeight="1">
      <c r="A62" s="166">
        <v>367.0</v>
      </c>
      <c r="B62" s="166">
        <v>62.0</v>
      </c>
      <c r="C62" s="166" t="s">
        <v>159</v>
      </c>
      <c r="D62" s="166"/>
      <c r="E62" s="166"/>
      <c r="F62" s="166"/>
      <c r="G62" s="166"/>
      <c r="H62" s="167"/>
      <c r="I62" s="166"/>
      <c r="J62" s="166"/>
      <c r="K62" s="166"/>
      <c r="L62" s="166"/>
      <c r="M62" s="166"/>
      <c r="N62" s="166"/>
    </row>
    <row r="63" ht="12.75" customHeight="1">
      <c r="A63" s="166">
        <v>368.0</v>
      </c>
      <c r="B63" s="166">
        <v>63.0</v>
      </c>
      <c r="C63" s="166" t="s">
        <v>160</v>
      </c>
      <c r="D63" s="166"/>
      <c r="E63" s="166"/>
      <c r="F63" s="166"/>
      <c r="G63" s="166"/>
      <c r="H63" s="167"/>
      <c r="I63" s="166"/>
      <c r="J63" s="166"/>
      <c r="K63" s="166"/>
      <c r="L63" s="166"/>
      <c r="M63" s="166"/>
      <c r="N63" s="166"/>
    </row>
    <row r="64" ht="12.75" customHeight="1">
      <c r="A64" s="166">
        <v>369.0</v>
      </c>
      <c r="B64" s="166">
        <v>64.0</v>
      </c>
      <c r="C64" s="166" t="s">
        <v>161</v>
      </c>
      <c r="D64" s="166"/>
      <c r="E64" s="166"/>
      <c r="F64" s="166"/>
      <c r="G64" s="166"/>
      <c r="H64" s="167"/>
      <c r="I64" s="166"/>
      <c r="J64" s="166"/>
      <c r="K64" s="166"/>
      <c r="L64" s="166"/>
      <c r="M64" s="166"/>
      <c r="N64" s="166"/>
    </row>
    <row r="65" ht="12.75" customHeight="1">
      <c r="A65" s="166">
        <v>401.0</v>
      </c>
      <c r="B65" s="166">
        <v>65.0</v>
      </c>
      <c r="C65" s="166" t="s">
        <v>162</v>
      </c>
      <c r="D65" s="166"/>
      <c r="E65" s="166"/>
      <c r="F65" s="166"/>
      <c r="G65" s="166"/>
      <c r="H65" s="167"/>
      <c r="I65" s="166"/>
      <c r="J65" s="166"/>
      <c r="K65" s="166"/>
      <c r="L65" s="166"/>
      <c r="M65" s="166"/>
      <c r="N65" s="166"/>
    </row>
    <row r="66" ht="12.75" customHeight="1">
      <c r="A66" s="166">
        <v>403.0</v>
      </c>
      <c r="B66" s="166">
        <v>66.0</v>
      </c>
      <c r="C66" s="166" t="s">
        <v>163</v>
      </c>
      <c r="D66" s="166"/>
      <c r="E66" s="166"/>
      <c r="F66" s="166"/>
      <c r="G66" s="166"/>
      <c r="H66" s="167"/>
      <c r="I66" s="166"/>
      <c r="J66" s="166"/>
      <c r="K66" s="166"/>
      <c r="L66" s="166"/>
      <c r="M66" s="166"/>
      <c r="N66" s="166"/>
    </row>
    <row r="67" ht="12.75" customHeight="1">
      <c r="A67" s="166">
        <v>406.0</v>
      </c>
      <c r="B67" s="166">
        <v>67.0</v>
      </c>
      <c r="C67" s="166" t="s">
        <v>164</v>
      </c>
      <c r="D67" s="166"/>
      <c r="E67" s="166"/>
      <c r="F67" s="166"/>
      <c r="G67" s="166"/>
      <c r="H67" s="167"/>
      <c r="I67" s="166"/>
      <c r="J67" s="166"/>
      <c r="K67" s="166"/>
      <c r="L67" s="166"/>
      <c r="M67" s="166"/>
      <c r="N67" s="166"/>
    </row>
    <row r="68" ht="12.75" customHeight="1">
      <c r="A68" s="166">
        <v>407.0</v>
      </c>
      <c r="B68" s="166">
        <v>68.0</v>
      </c>
      <c r="C68" s="166" t="s">
        <v>165</v>
      </c>
      <c r="D68" s="166"/>
      <c r="E68" s="166"/>
      <c r="F68" s="166"/>
      <c r="G68" s="166"/>
      <c r="H68" s="167"/>
      <c r="I68" s="166"/>
      <c r="J68" s="166"/>
      <c r="K68" s="166"/>
      <c r="L68" s="166"/>
      <c r="M68" s="166"/>
      <c r="N68" s="166"/>
    </row>
    <row r="69" ht="12.75" customHeight="1">
      <c r="A69" s="166">
        <v>409.0</v>
      </c>
      <c r="B69" s="166">
        <v>69.0</v>
      </c>
      <c r="C69" s="166" t="s">
        <v>166</v>
      </c>
      <c r="D69" s="166"/>
      <c r="E69" s="166"/>
      <c r="F69" s="166"/>
      <c r="G69" s="166"/>
      <c r="H69" s="167"/>
      <c r="I69" s="166"/>
      <c r="J69" s="166"/>
      <c r="K69" s="166"/>
      <c r="L69" s="166"/>
      <c r="M69" s="166"/>
      <c r="N69" s="166"/>
    </row>
    <row r="70" ht="12.75" customHeight="1">
      <c r="A70" s="166">
        <v>411.0</v>
      </c>
      <c r="B70" s="166">
        <v>70.0</v>
      </c>
      <c r="C70" s="166" t="s">
        <v>167</v>
      </c>
      <c r="D70" s="166"/>
      <c r="E70" s="166"/>
      <c r="F70" s="166"/>
      <c r="G70" s="166"/>
      <c r="H70" s="167"/>
      <c r="I70" s="166"/>
      <c r="J70" s="166"/>
      <c r="K70" s="166"/>
      <c r="L70" s="166"/>
      <c r="M70" s="166"/>
      <c r="N70" s="166"/>
    </row>
    <row r="71" ht="12.75" customHeight="1">
      <c r="A71" s="166">
        <v>412.0</v>
      </c>
      <c r="B71" s="166">
        <v>71.0</v>
      </c>
      <c r="C71" s="166" t="s">
        <v>168</v>
      </c>
      <c r="D71" s="166"/>
      <c r="E71" s="166"/>
      <c r="F71" s="166"/>
      <c r="G71" s="166"/>
      <c r="H71" s="167"/>
      <c r="I71" s="166"/>
      <c r="J71" s="166"/>
      <c r="K71" s="166"/>
      <c r="L71" s="166"/>
      <c r="M71" s="166"/>
      <c r="N71" s="166"/>
    </row>
    <row r="72" ht="12.75" customHeight="1">
      <c r="A72" s="166">
        <v>413.0</v>
      </c>
      <c r="B72" s="166">
        <v>72.0</v>
      </c>
      <c r="C72" s="166" t="s">
        <v>169</v>
      </c>
      <c r="D72" s="166"/>
      <c r="E72" s="166"/>
      <c r="F72" s="166"/>
      <c r="G72" s="166"/>
      <c r="H72" s="167"/>
      <c r="I72" s="166"/>
      <c r="J72" s="166"/>
      <c r="K72" s="166"/>
      <c r="L72" s="166"/>
      <c r="M72" s="166"/>
      <c r="N72" s="166"/>
    </row>
    <row r="73" ht="12.75" customHeight="1">
      <c r="A73" s="166">
        <v>414.0</v>
      </c>
      <c r="B73" s="166">
        <v>73.0</v>
      </c>
      <c r="C73" s="166" t="s">
        <v>170</v>
      </c>
      <c r="D73" s="166"/>
      <c r="E73" s="166"/>
      <c r="F73" s="166"/>
      <c r="G73" s="166"/>
      <c r="H73" s="167"/>
      <c r="I73" s="166"/>
      <c r="J73" s="166"/>
      <c r="K73" s="166"/>
      <c r="L73" s="166"/>
      <c r="M73" s="166"/>
      <c r="N73" s="166"/>
    </row>
    <row r="74" ht="12.75" customHeight="1">
      <c r="A74" s="166">
        <v>415.0</v>
      </c>
      <c r="B74" s="166">
        <v>74.0</v>
      </c>
      <c r="C74" s="166" t="s">
        <v>171</v>
      </c>
      <c r="D74" s="166"/>
      <c r="E74" s="166"/>
      <c r="F74" s="166"/>
      <c r="G74" s="166"/>
      <c r="H74" s="167"/>
      <c r="I74" s="166"/>
      <c r="J74" s="166"/>
      <c r="K74" s="166"/>
      <c r="L74" s="166"/>
      <c r="M74" s="166"/>
      <c r="N74" s="166"/>
    </row>
    <row r="75" ht="12.75" customHeight="1">
      <c r="A75" s="166">
        <v>416.0</v>
      </c>
      <c r="B75" s="166">
        <v>75.0</v>
      </c>
      <c r="C75" s="166" t="s">
        <v>172</v>
      </c>
      <c r="D75" s="166"/>
      <c r="E75" s="166"/>
      <c r="F75" s="166"/>
      <c r="G75" s="166"/>
      <c r="H75" s="167"/>
      <c r="I75" s="166"/>
      <c r="J75" s="166"/>
      <c r="K75" s="166"/>
      <c r="L75" s="166"/>
      <c r="M75" s="166"/>
      <c r="N75" s="166"/>
    </row>
    <row r="76" ht="12.75" customHeight="1">
      <c r="A76" s="166">
        <v>417.0</v>
      </c>
      <c r="B76" s="166">
        <v>76.0</v>
      </c>
      <c r="C76" s="166" t="s">
        <v>173</v>
      </c>
      <c r="D76" s="166"/>
      <c r="E76" s="166"/>
      <c r="F76" s="166"/>
      <c r="G76" s="166"/>
      <c r="H76" s="167"/>
      <c r="I76" s="166"/>
      <c r="J76" s="166"/>
      <c r="K76" s="166"/>
      <c r="L76" s="166"/>
      <c r="M76" s="166"/>
      <c r="N76" s="166"/>
    </row>
    <row r="77" ht="12.75" customHeight="1">
      <c r="A77" s="166">
        <v>418.0</v>
      </c>
      <c r="B77" s="166">
        <v>77.0</v>
      </c>
      <c r="C77" s="166" t="s">
        <v>174</v>
      </c>
      <c r="D77" s="166"/>
      <c r="E77" s="166"/>
      <c r="F77" s="166"/>
      <c r="G77" s="166"/>
      <c r="H77" s="167"/>
      <c r="I77" s="166"/>
      <c r="J77" s="166"/>
      <c r="K77" s="166"/>
      <c r="L77" s="166"/>
      <c r="M77" s="166"/>
      <c r="N77" s="166"/>
    </row>
    <row r="78" ht="12.75" customHeight="1">
      <c r="A78" s="166">
        <v>419.0</v>
      </c>
      <c r="B78" s="166">
        <v>78.0</v>
      </c>
      <c r="C78" s="166" t="s">
        <v>175</v>
      </c>
      <c r="D78" s="166"/>
      <c r="E78" s="166"/>
      <c r="F78" s="166"/>
      <c r="G78" s="166"/>
      <c r="H78" s="167"/>
      <c r="I78" s="166"/>
      <c r="J78" s="166"/>
      <c r="K78" s="166"/>
      <c r="L78" s="166"/>
      <c r="M78" s="166"/>
      <c r="N78" s="166"/>
    </row>
    <row r="79" ht="12.75" customHeight="1">
      <c r="A79" s="166">
        <v>420.0</v>
      </c>
      <c r="B79" s="166">
        <v>79.0</v>
      </c>
      <c r="C79" s="166" t="s">
        <v>176</v>
      </c>
      <c r="D79" s="166"/>
      <c r="E79" s="166"/>
      <c r="F79" s="166"/>
      <c r="G79" s="166"/>
      <c r="H79" s="167"/>
      <c r="I79" s="166"/>
      <c r="J79" s="166"/>
      <c r="K79" s="166"/>
      <c r="L79" s="166"/>
      <c r="M79" s="166"/>
      <c r="N79" s="166"/>
    </row>
    <row r="80" ht="12.75" customHeight="1">
      <c r="A80" s="166">
        <v>421.0</v>
      </c>
      <c r="B80" s="166">
        <v>80.0</v>
      </c>
      <c r="C80" s="166" t="s">
        <v>177</v>
      </c>
      <c r="D80" s="166"/>
      <c r="E80" s="166"/>
      <c r="F80" s="166"/>
      <c r="G80" s="166"/>
      <c r="H80" s="167"/>
      <c r="I80" s="166"/>
      <c r="J80" s="166"/>
      <c r="K80" s="166"/>
      <c r="L80" s="166"/>
      <c r="M80" s="166"/>
      <c r="N80" s="166"/>
    </row>
    <row r="81" ht="12.75" customHeight="1">
      <c r="A81" s="166">
        <v>422.0</v>
      </c>
      <c r="B81" s="166">
        <v>81.0</v>
      </c>
      <c r="C81" s="166" t="s">
        <v>178</v>
      </c>
      <c r="D81" s="166"/>
      <c r="E81" s="166"/>
      <c r="F81" s="166"/>
      <c r="G81" s="166"/>
      <c r="H81" s="167"/>
      <c r="I81" s="166"/>
      <c r="J81" s="166"/>
      <c r="K81" s="166"/>
      <c r="L81" s="166"/>
      <c r="M81" s="166"/>
      <c r="N81" s="166"/>
    </row>
    <row r="82" ht="12.75" customHeight="1">
      <c r="A82" s="166">
        <v>428.0</v>
      </c>
      <c r="B82" s="166">
        <v>82.0</v>
      </c>
      <c r="C82" s="166" t="s">
        <v>179</v>
      </c>
      <c r="D82" s="166"/>
      <c r="E82" s="166"/>
      <c r="F82" s="166"/>
      <c r="G82" s="166"/>
      <c r="H82" s="167"/>
      <c r="I82" s="166"/>
      <c r="J82" s="166"/>
      <c r="K82" s="166"/>
      <c r="L82" s="166"/>
      <c r="M82" s="166"/>
      <c r="N82" s="166"/>
    </row>
    <row r="83" ht="12.75" customHeight="1">
      <c r="A83" s="166">
        <v>430.0</v>
      </c>
      <c r="B83" s="166">
        <v>83.0</v>
      </c>
      <c r="C83" s="166" t="s">
        <v>180</v>
      </c>
      <c r="D83" s="166"/>
      <c r="E83" s="166"/>
      <c r="F83" s="166"/>
      <c r="G83" s="166"/>
      <c r="H83" s="167"/>
      <c r="I83" s="166"/>
      <c r="J83" s="166"/>
      <c r="K83" s="166"/>
      <c r="L83" s="166"/>
      <c r="M83" s="166"/>
      <c r="N83" s="166"/>
    </row>
    <row r="84" ht="12.75" customHeight="1">
      <c r="A84" s="166">
        <v>431.0</v>
      </c>
      <c r="B84" s="166">
        <v>84.0</v>
      </c>
      <c r="C84" s="166" t="s">
        <v>181</v>
      </c>
      <c r="D84" s="166"/>
      <c r="E84" s="166"/>
      <c r="F84" s="166"/>
      <c r="G84" s="166"/>
      <c r="H84" s="167"/>
      <c r="I84" s="166"/>
      <c r="J84" s="166"/>
      <c r="K84" s="166"/>
      <c r="L84" s="166"/>
      <c r="M84" s="166"/>
      <c r="N84" s="166"/>
    </row>
    <row r="85" ht="12.75" customHeight="1">
      <c r="A85" s="166">
        <v>432.0</v>
      </c>
      <c r="B85" s="166">
        <v>85.0</v>
      </c>
      <c r="C85" s="166" t="s">
        <v>182</v>
      </c>
      <c r="D85" s="166"/>
      <c r="E85" s="166"/>
      <c r="F85" s="166"/>
      <c r="G85" s="166"/>
      <c r="H85" s="167"/>
      <c r="I85" s="166"/>
      <c r="J85" s="166"/>
      <c r="K85" s="166"/>
      <c r="L85" s="166"/>
      <c r="M85" s="166"/>
      <c r="N85" s="166"/>
    </row>
    <row r="86" ht="12.75" customHeight="1">
      <c r="A86" s="166">
        <v>433.0</v>
      </c>
      <c r="B86" s="166">
        <v>86.0</v>
      </c>
      <c r="C86" s="166" t="s">
        <v>183</v>
      </c>
      <c r="D86" s="166"/>
      <c r="E86" s="166"/>
      <c r="F86" s="166"/>
      <c r="G86" s="166"/>
      <c r="H86" s="167"/>
      <c r="I86" s="166"/>
      <c r="J86" s="166"/>
      <c r="K86" s="166"/>
      <c r="L86" s="166"/>
      <c r="M86" s="166"/>
      <c r="N86" s="166"/>
    </row>
    <row r="87" ht="12.75" customHeight="1">
      <c r="A87" s="166">
        <v>434.0</v>
      </c>
      <c r="B87" s="166">
        <v>87.0</v>
      </c>
      <c r="C87" s="166" t="s">
        <v>184</v>
      </c>
      <c r="D87" s="166"/>
      <c r="E87" s="166"/>
      <c r="F87" s="166"/>
      <c r="G87" s="166"/>
      <c r="H87" s="167"/>
      <c r="I87" s="166"/>
      <c r="J87" s="166"/>
      <c r="K87" s="166"/>
      <c r="L87" s="166"/>
      <c r="M87" s="166"/>
      <c r="N87" s="166"/>
    </row>
    <row r="88" ht="12.75" customHeight="1">
      <c r="A88" s="166">
        <v>435.0</v>
      </c>
      <c r="B88" s="166">
        <v>88.0</v>
      </c>
      <c r="C88" s="166" t="s">
        <v>185</v>
      </c>
      <c r="D88" s="166"/>
      <c r="E88" s="166"/>
      <c r="F88" s="166"/>
      <c r="G88" s="166"/>
      <c r="H88" s="167"/>
      <c r="I88" s="166"/>
      <c r="J88" s="166"/>
      <c r="K88" s="166"/>
      <c r="L88" s="166"/>
      <c r="M88" s="166"/>
      <c r="N88" s="166"/>
    </row>
    <row r="89" ht="12.75" customHeight="1">
      <c r="A89" s="166">
        <v>439.0</v>
      </c>
      <c r="B89" s="166">
        <v>89.0</v>
      </c>
      <c r="C89" s="166" t="s">
        <v>186</v>
      </c>
      <c r="D89" s="166"/>
      <c r="E89" s="166"/>
      <c r="F89" s="166"/>
      <c r="G89" s="166"/>
      <c r="H89" s="167"/>
      <c r="I89" s="166"/>
      <c r="J89" s="166"/>
      <c r="K89" s="166"/>
      <c r="L89" s="166"/>
      <c r="M89" s="166"/>
      <c r="N89" s="166"/>
    </row>
    <row r="90" ht="12.75" customHeight="1">
      <c r="A90" s="166">
        <v>440.0</v>
      </c>
      <c r="B90" s="166">
        <v>90.0</v>
      </c>
      <c r="C90" s="166" t="s">
        <v>187</v>
      </c>
      <c r="D90" s="166"/>
      <c r="E90" s="166"/>
      <c r="F90" s="166"/>
      <c r="G90" s="166"/>
      <c r="H90" s="167"/>
      <c r="I90" s="166"/>
      <c r="J90" s="166"/>
      <c r="K90" s="166"/>
      <c r="L90" s="166"/>
      <c r="M90" s="166"/>
      <c r="N90" s="166"/>
    </row>
    <row r="91" ht="12.75" customHeight="1">
      <c r="A91" s="166">
        <v>442.0</v>
      </c>
      <c r="B91" s="166">
        <v>91.0</v>
      </c>
      <c r="C91" s="166" t="s">
        <v>188</v>
      </c>
      <c r="D91" s="166"/>
      <c r="E91" s="166"/>
      <c r="F91" s="166"/>
      <c r="G91" s="166"/>
      <c r="H91" s="167"/>
      <c r="I91" s="166"/>
      <c r="J91" s="166"/>
      <c r="K91" s="166"/>
      <c r="L91" s="166"/>
      <c r="M91" s="166"/>
      <c r="N91" s="166"/>
    </row>
    <row r="92" ht="12.75" customHeight="1">
      <c r="A92" s="166">
        <v>443.0</v>
      </c>
      <c r="B92" s="166">
        <v>92.0</v>
      </c>
      <c r="C92" s="166" t="s">
        <v>189</v>
      </c>
      <c r="D92" s="166"/>
      <c r="E92" s="166"/>
      <c r="F92" s="166"/>
      <c r="G92" s="166"/>
      <c r="H92" s="167"/>
      <c r="I92" s="166"/>
      <c r="J92" s="166"/>
      <c r="K92" s="166"/>
      <c r="L92" s="166"/>
      <c r="M92" s="166"/>
      <c r="N92" s="166"/>
    </row>
    <row r="93" ht="12.75" customHeight="1">
      <c r="A93" s="166">
        <v>444.0</v>
      </c>
      <c r="B93" s="166">
        <v>93.0</v>
      </c>
      <c r="C93" s="166" t="s">
        <v>190</v>
      </c>
      <c r="D93" s="166"/>
      <c r="E93" s="166"/>
      <c r="F93" s="166"/>
      <c r="G93" s="166"/>
      <c r="H93" s="167"/>
      <c r="I93" s="166"/>
      <c r="J93" s="166"/>
      <c r="K93" s="166"/>
      <c r="L93" s="166"/>
      <c r="M93" s="166"/>
      <c r="N93" s="166"/>
    </row>
    <row r="94" ht="12.75" customHeight="1">
      <c r="A94" s="166">
        <v>448.0</v>
      </c>
      <c r="B94" s="166">
        <v>94.0</v>
      </c>
      <c r="C94" s="166" t="s">
        <v>191</v>
      </c>
      <c r="D94" s="166"/>
      <c r="E94" s="166"/>
      <c r="F94" s="166"/>
      <c r="G94" s="166"/>
      <c r="H94" s="167"/>
      <c r="I94" s="166"/>
      <c r="J94" s="166"/>
      <c r="K94" s="166"/>
      <c r="L94" s="166"/>
      <c r="M94" s="166"/>
      <c r="N94" s="166"/>
    </row>
    <row r="95" ht="12.75" customHeight="1">
      <c r="A95" s="166">
        <v>450.0</v>
      </c>
      <c r="B95" s="166">
        <v>95.0</v>
      </c>
      <c r="C95" s="166" t="s">
        <v>192</v>
      </c>
      <c r="D95" s="166"/>
      <c r="E95" s="166"/>
      <c r="F95" s="166"/>
      <c r="G95" s="166"/>
      <c r="H95" s="167"/>
      <c r="I95" s="166"/>
      <c r="J95" s="166"/>
      <c r="K95" s="166"/>
      <c r="L95" s="166"/>
      <c r="M95" s="166"/>
      <c r="N95" s="166"/>
    </row>
    <row r="96" ht="12.75" customHeight="1">
      <c r="A96" s="166">
        <v>452.0</v>
      </c>
      <c r="B96" s="166">
        <v>96.0</v>
      </c>
      <c r="C96" s="166" t="s">
        <v>193</v>
      </c>
      <c r="D96" s="166"/>
      <c r="E96" s="166"/>
      <c r="F96" s="166"/>
      <c r="G96" s="166"/>
      <c r="H96" s="167"/>
      <c r="I96" s="166"/>
      <c r="J96" s="166"/>
      <c r="K96" s="166"/>
      <c r="L96" s="166"/>
      <c r="M96" s="166"/>
      <c r="N96" s="166"/>
    </row>
    <row r="97" ht="12.75" customHeight="1">
      <c r="A97" s="166">
        <v>453.0</v>
      </c>
      <c r="B97" s="166">
        <v>97.0</v>
      </c>
      <c r="C97" s="166" t="s">
        <v>194</v>
      </c>
      <c r="D97" s="166"/>
      <c r="E97" s="166"/>
      <c r="F97" s="166"/>
      <c r="G97" s="166"/>
      <c r="H97" s="167"/>
      <c r="I97" s="166"/>
      <c r="J97" s="166"/>
      <c r="K97" s="166"/>
      <c r="L97" s="166"/>
      <c r="M97" s="166"/>
      <c r="N97" s="166"/>
    </row>
    <row r="98" ht="12.75" customHeight="1">
      <c r="A98" s="166">
        <v>455.0</v>
      </c>
      <c r="B98" s="166">
        <v>98.0</v>
      </c>
      <c r="C98" s="166" t="s">
        <v>195</v>
      </c>
      <c r="D98" s="166"/>
      <c r="E98" s="166"/>
      <c r="F98" s="166"/>
      <c r="G98" s="166"/>
      <c r="H98" s="167"/>
      <c r="I98" s="166"/>
      <c r="J98" s="166"/>
      <c r="K98" s="166"/>
      <c r="L98" s="166"/>
      <c r="M98" s="166"/>
      <c r="N98" s="166"/>
    </row>
    <row r="99" ht="12.75" customHeight="1">
      <c r="A99" s="166">
        <v>457.0</v>
      </c>
      <c r="B99" s="166">
        <v>99.0</v>
      </c>
      <c r="C99" s="166" t="s">
        <v>196</v>
      </c>
      <c r="D99" s="166"/>
      <c r="E99" s="166"/>
      <c r="F99" s="166"/>
      <c r="G99" s="166"/>
      <c r="H99" s="167"/>
      <c r="I99" s="166"/>
      <c r="J99" s="166"/>
      <c r="K99" s="166"/>
      <c r="L99" s="166"/>
      <c r="M99" s="166"/>
      <c r="N99" s="166"/>
    </row>
    <row r="100" ht="12.75" customHeight="1">
      <c r="A100" s="166">
        <v>461.0</v>
      </c>
      <c r="B100" s="166">
        <v>100.0</v>
      </c>
      <c r="C100" s="166" t="s">
        <v>197</v>
      </c>
      <c r="D100" s="166"/>
      <c r="E100" s="166"/>
      <c r="F100" s="166"/>
      <c r="G100" s="166"/>
      <c r="H100" s="167"/>
      <c r="I100" s="166"/>
      <c r="J100" s="166"/>
      <c r="K100" s="166"/>
      <c r="L100" s="166"/>
      <c r="M100" s="166"/>
      <c r="N100" s="166"/>
    </row>
    <row r="101" ht="12.75" customHeight="1">
      <c r="A101" s="166">
        <v>462.0</v>
      </c>
      <c r="B101" s="166">
        <v>101.0</v>
      </c>
      <c r="C101" s="166" t="s">
        <v>198</v>
      </c>
      <c r="D101" s="166"/>
      <c r="E101" s="166"/>
      <c r="F101" s="166"/>
      <c r="G101" s="166"/>
      <c r="H101" s="167"/>
      <c r="I101" s="166"/>
      <c r="J101" s="166"/>
      <c r="K101" s="166"/>
      <c r="L101" s="166"/>
      <c r="M101" s="166"/>
      <c r="N101" s="166"/>
    </row>
    <row r="102" ht="12.75" customHeight="1">
      <c r="A102" s="166">
        <v>463.0</v>
      </c>
      <c r="B102" s="166">
        <v>102.0</v>
      </c>
      <c r="C102" s="166" t="s">
        <v>199</v>
      </c>
      <c r="D102" s="166"/>
      <c r="E102" s="166"/>
      <c r="F102" s="166"/>
      <c r="G102" s="166"/>
      <c r="H102" s="167"/>
      <c r="I102" s="166"/>
      <c r="J102" s="166"/>
      <c r="K102" s="166"/>
      <c r="L102" s="166"/>
      <c r="M102" s="166"/>
      <c r="N102" s="166"/>
    </row>
    <row r="103" ht="12.75" customHeight="1">
      <c r="A103" s="166">
        <v>501.0</v>
      </c>
      <c r="B103" s="166">
        <v>103.0</v>
      </c>
      <c r="C103" s="166" t="s">
        <v>200</v>
      </c>
      <c r="D103" s="166"/>
      <c r="E103" s="166"/>
      <c r="F103" s="166"/>
      <c r="G103" s="166"/>
      <c r="H103" s="167"/>
      <c r="I103" s="166"/>
      <c r="J103" s="166"/>
      <c r="K103" s="166"/>
      <c r="L103" s="166"/>
      <c r="M103" s="166"/>
      <c r="N103" s="166"/>
    </row>
    <row r="104" ht="12.75" customHeight="1">
      <c r="A104" s="166">
        <v>502.0</v>
      </c>
      <c r="B104" s="166">
        <v>104.0</v>
      </c>
      <c r="C104" s="166" t="s">
        <v>201</v>
      </c>
      <c r="D104" s="166"/>
      <c r="E104" s="166"/>
      <c r="F104" s="166"/>
      <c r="G104" s="166"/>
      <c r="H104" s="167"/>
      <c r="I104" s="166"/>
      <c r="J104" s="166"/>
      <c r="K104" s="166"/>
      <c r="L104" s="166"/>
      <c r="M104" s="166"/>
      <c r="N104" s="166"/>
    </row>
    <row r="105" ht="12.75" customHeight="1">
      <c r="A105" s="166">
        <v>504.0</v>
      </c>
      <c r="B105" s="166">
        <v>105.0</v>
      </c>
      <c r="C105" s="166" t="s">
        <v>202</v>
      </c>
      <c r="D105" s="166"/>
      <c r="E105" s="166"/>
      <c r="F105" s="166"/>
      <c r="G105" s="166"/>
      <c r="H105" s="167"/>
      <c r="I105" s="166"/>
      <c r="J105" s="166"/>
      <c r="K105" s="166"/>
      <c r="L105" s="166"/>
      <c r="M105" s="166"/>
      <c r="N105" s="166"/>
    </row>
    <row r="106" ht="12.75" customHeight="1">
      <c r="A106" s="166">
        <v>507.0</v>
      </c>
      <c r="B106" s="166">
        <v>106.0</v>
      </c>
      <c r="C106" s="166" t="s">
        <v>203</v>
      </c>
      <c r="D106" s="166"/>
      <c r="E106" s="166"/>
      <c r="F106" s="166"/>
      <c r="G106" s="166"/>
      <c r="H106" s="167"/>
      <c r="I106" s="166"/>
      <c r="J106" s="166"/>
      <c r="K106" s="166"/>
      <c r="L106" s="166"/>
      <c r="M106" s="166"/>
      <c r="N106" s="166"/>
    </row>
    <row r="107" ht="12.75" customHeight="1">
      <c r="A107" s="166">
        <v>509.0</v>
      </c>
      <c r="B107" s="166">
        <v>107.0</v>
      </c>
      <c r="C107" s="166" t="s">
        <v>204</v>
      </c>
      <c r="D107" s="166"/>
      <c r="E107" s="166"/>
      <c r="F107" s="166"/>
      <c r="G107" s="166"/>
      <c r="H107" s="167"/>
      <c r="I107" s="166"/>
      <c r="J107" s="166"/>
      <c r="K107" s="166"/>
      <c r="L107" s="166"/>
      <c r="M107" s="166"/>
      <c r="N107" s="166"/>
    </row>
    <row r="108" ht="12.75" customHeight="1">
      <c r="A108" s="166">
        <v>511.0</v>
      </c>
      <c r="B108" s="166">
        <v>108.0</v>
      </c>
      <c r="C108" s="166" t="s">
        <v>205</v>
      </c>
      <c r="D108" s="166"/>
      <c r="E108" s="166"/>
      <c r="F108" s="166"/>
      <c r="G108" s="166"/>
      <c r="H108" s="167"/>
      <c r="I108" s="166"/>
      <c r="J108" s="166"/>
      <c r="K108" s="166"/>
      <c r="L108" s="166"/>
      <c r="M108" s="166"/>
      <c r="N108" s="166"/>
    </row>
    <row r="109" ht="12.75" customHeight="1">
      <c r="A109" s="166">
        <v>513.0</v>
      </c>
      <c r="B109" s="166">
        <v>109.0</v>
      </c>
      <c r="C109" s="166" t="s">
        <v>206</v>
      </c>
      <c r="D109" s="166"/>
      <c r="E109" s="166"/>
      <c r="F109" s="166"/>
      <c r="G109" s="166"/>
      <c r="H109" s="167"/>
      <c r="I109" s="166"/>
      <c r="J109" s="166"/>
      <c r="K109" s="166"/>
      <c r="L109" s="166"/>
      <c r="M109" s="166"/>
      <c r="N109" s="166"/>
    </row>
    <row r="110" ht="12.75" customHeight="1">
      <c r="A110" s="166">
        <v>524.0</v>
      </c>
      <c r="B110" s="166">
        <v>110.0</v>
      </c>
      <c r="C110" s="166" t="s">
        <v>207</v>
      </c>
      <c r="D110" s="166"/>
      <c r="E110" s="166"/>
      <c r="F110" s="166"/>
      <c r="G110" s="166"/>
      <c r="H110" s="167"/>
      <c r="I110" s="166"/>
      <c r="J110" s="166"/>
      <c r="K110" s="166"/>
      <c r="L110" s="166"/>
      <c r="M110" s="166"/>
      <c r="N110" s="166"/>
    </row>
    <row r="111" ht="12.75" customHeight="1">
      <c r="A111" s="166">
        <v>525.0</v>
      </c>
      <c r="B111" s="166">
        <v>111.0</v>
      </c>
      <c r="C111" s="166" t="s">
        <v>208</v>
      </c>
      <c r="D111" s="166"/>
      <c r="E111" s="166"/>
      <c r="F111" s="166"/>
      <c r="G111" s="166"/>
      <c r="H111" s="167"/>
      <c r="I111" s="166"/>
      <c r="J111" s="166"/>
      <c r="K111" s="166"/>
      <c r="L111" s="166"/>
      <c r="M111" s="166"/>
      <c r="N111" s="166"/>
    </row>
    <row r="112" ht="12.75" customHeight="1">
      <c r="A112" s="166">
        <v>530.0</v>
      </c>
      <c r="B112" s="166">
        <v>112.0</v>
      </c>
      <c r="C112" s="166" t="s">
        <v>209</v>
      </c>
      <c r="D112" s="166"/>
      <c r="E112" s="166"/>
      <c r="F112" s="166"/>
      <c r="G112" s="166"/>
      <c r="H112" s="167"/>
      <c r="I112" s="166"/>
      <c r="J112" s="168"/>
      <c r="K112" s="166"/>
      <c r="L112" s="166"/>
      <c r="M112" s="166"/>
      <c r="N112" s="166"/>
    </row>
    <row r="113" ht="12.75" customHeight="1">
      <c r="A113" s="166">
        <v>531.0</v>
      </c>
      <c r="B113" s="166">
        <v>113.0</v>
      </c>
      <c r="C113" s="166" t="s">
        <v>210</v>
      </c>
      <c r="D113" s="166"/>
      <c r="E113" s="166"/>
      <c r="F113" s="166"/>
      <c r="G113" s="166"/>
      <c r="H113" s="167"/>
      <c r="I113" s="166"/>
      <c r="J113" s="166"/>
      <c r="K113" s="166"/>
      <c r="L113" s="166"/>
      <c r="M113" s="166"/>
      <c r="N113" s="166"/>
    </row>
    <row r="114" ht="12.75" customHeight="1">
      <c r="A114" s="166">
        <v>532.0</v>
      </c>
      <c r="B114" s="166">
        <v>114.0</v>
      </c>
      <c r="C114" s="166" t="s">
        <v>211</v>
      </c>
      <c r="D114" s="166"/>
      <c r="E114" s="166"/>
      <c r="F114" s="166"/>
      <c r="G114" s="166"/>
      <c r="H114" s="167"/>
      <c r="I114" s="166"/>
      <c r="J114" s="166"/>
      <c r="K114" s="166"/>
      <c r="L114" s="166"/>
      <c r="M114" s="166"/>
      <c r="N114" s="166"/>
    </row>
    <row r="115" ht="12.75" customHeight="1">
      <c r="A115" s="166">
        <v>533.0</v>
      </c>
      <c r="B115" s="166">
        <v>115.0</v>
      </c>
      <c r="C115" s="166" t="s">
        <v>212</v>
      </c>
      <c r="D115" s="166"/>
      <c r="E115" s="166"/>
      <c r="F115" s="166"/>
      <c r="G115" s="166"/>
      <c r="H115" s="167"/>
      <c r="I115" s="166"/>
      <c r="J115" s="166"/>
      <c r="K115" s="166"/>
      <c r="L115" s="166"/>
      <c r="M115" s="166"/>
      <c r="N115" s="166"/>
    </row>
    <row r="116" ht="12.75" customHeight="1">
      <c r="A116" s="166">
        <v>534.0</v>
      </c>
      <c r="B116" s="166">
        <v>116.0</v>
      </c>
      <c r="C116" s="166" t="s">
        <v>213</v>
      </c>
      <c r="D116" s="166"/>
      <c r="E116" s="166"/>
      <c r="F116" s="166"/>
      <c r="G116" s="166"/>
      <c r="H116" s="167"/>
      <c r="I116" s="166"/>
      <c r="J116" s="166"/>
      <c r="K116" s="166"/>
      <c r="L116" s="166"/>
      <c r="M116" s="166"/>
      <c r="N116" s="166"/>
    </row>
    <row r="117" ht="12.75" customHeight="1">
      <c r="A117" s="166">
        <v>535.0</v>
      </c>
      <c r="B117" s="166">
        <v>117.0</v>
      </c>
      <c r="C117" s="166" t="s">
        <v>214</v>
      </c>
      <c r="D117" s="166"/>
      <c r="E117" s="166"/>
      <c r="F117" s="166"/>
      <c r="G117" s="166"/>
      <c r="H117" s="167"/>
      <c r="I117" s="166"/>
      <c r="J117" s="166"/>
      <c r="K117" s="166"/>
      <c r="L117" s="166"/>
      <c r="M117" s="166"/>
      <c r="N117" s="166"/>
    </row>
    <row r="118" ht="12.75" customHeight="1">
      <c r="A118" s="166">
        <v>536.0</v>
      </c>
      <c r="B118" s="166">
        <v>118.0</v>
      </c>
      <c r="C118" s="166" t="s">
        <v>215</v>
      </c>
      <c r="D118" s="166"/>
      <c r="E118" s="166"/>
      <c r="F118" s="166"/>
      <c r="G118" s="166"/>
      <c r="H118" s="167"/>
      <c r="I118" s="166"/>
      <c r="J118" s="166"/>
      <c r="K118" s="166"/>
      <c r="L118" s="166"/>
      <c r="M118" s="166"/>
      <c r="N118" s="166"/>
    </row>
    <row r="119" ht="12.75" customHeight="1">
      <c r="A119" s="166">
        <v>537.0</v>
      </c>
      <c r="B119" s="166">
        <v>119.0</v>
      </c>
      <c r="C119" s="166" t="s">
        <v>216</v>
      </c>
      <c r="D119" s="166"/>
      <c r="E119" s="166"/>
      <c r="F119" s="166"/>
      <c r="G119" s="166"/>
      <c r="H119" s="167"/>
      <c r="I119" s="166"/>
      <c r="J119" s="166"/>
      <c r="K119" s="166"/>
      <c r="L119" s="166"/>
      <c r="M119" s="166"/>
      <c r="N119" s="166"/>
    </row>
    <row r="120" ht="12.75" customHeight="1">
      <c r="A120" s="166">
        <v>538.0</v>
      </c>
      <c r="B120" s="166">
        <v>120.0</v>
      </c>
      <c r="C120" s="166" t="s">
        <v>217</v>
      </c>
      <c r="D120" s="166"/>
      <c r="E120" s="166"/>
      <c r="F120" s="166"/>
      <c r="G120" s="166"/>
      <c r="H120" s="167"/>
      <c r="I120" s="166"/>
      <c r="J120" s="166"/>
      <c r="K120" s="166"/>
      <c r="L120" s="166"/>
      <c r="M120" s="166"/>
      <c r="N120" s="166"/>
    </row>
    <row r="121" ht="12.75" customHeight="1">
      <c r="A121" s="166">
        <v>539.0</v>
      </c>
      <c r="B121" s="166">
        <v>121.0</v>
      </c>
      <c r="C121" s="166" t="s">
        <v>218</v>
      </c>
      <c r="D121" s="166"/>
      <c r="E121" s="166"/>
      <c r="F121" s="166"/>
      <c r="G121" s="166"/>
      <c r="H121" s="167"/>
      <c r="I121" s="166"/>
      <c r="J121" s="166"/>
      <c r="K121" s="166"/>
      <c r="L121" s="166"/>
      <c r="M121" s="166"/>
      <c r="N121" s="166"/>
    </row>
    <row r="122" ht="12.75" customHeight="1">
      <c r="A122" s="166">
        <v>540.0</v>
      </c>
      <c r="B122" s="166">
        <v>122.0</v>
      </c>
      <c r="C122" s="166" t="s">
        <v>219</v>
      </c>
      <c r="D122" s="166"/>
      <c r="E122" s="166"/>
      <c r="F122" s="166"/>
      <c r="G122" s="166"/>
      <c r="H122" s="167"/>
      <c r="I122" s="166"/>
      <c r="J122" s="166"/>
      <c r="K122" s="166"/>
      <c r="L122" s="166"/>
      <c r="M122" s="166"/>
      <c r="N122" s="166"/>
    </row>
    <row r="123" ht="12.75" customHeight="1">
      <c r="A123" s="166">
        <v>541.0</v>
      </c>
      <c r="B123" s="166">
        <v>123.0</v>
      </c>
      <c r="C123" s="166" t="s">
        <v>220</v>
      </c>
      <c r="D123" s="166"/>
      <c r="E123" s="166"/>
      <c r="F123" s="166"/>
      <c r="G123" s="166"/>
      <c r="H123" s="167"/>
      <c r="I123" s="166"/>
      <c r="J123" s="166"/>
      <c r="K123" s="166"/>
      <c r="L123" s="166"/>
      <c r="M123" s="166"/>
      <c r="N123" s="166"/>
    </row>
    <row r="124" ht="12.75" customHeight="1">
      <c r="A124" s="166">
        <v>543.0</v>
      </c>
      <c r="B124" s="166">
        <v>124.0</v>
      </c>
      <c r="C124" s="166" t="s">
        <v>221</v>
      </c>
      <c r="D124" s="166"/>
      <c r="E124" s="166"/>
      <c r="F124" s="166"/>
      <c r="G124" s="166"/>
      <c r="H124" s="167"/>
      <c r="I124" s="166"/>
      <c r="J124" s="166"/>
      <c r="K124" s="166"/>
      <c r="L124" s="166"/>
      <c r="M124" s="166"/>
      <c r="N124" s="166"/>
    </row>
    <row r="125" ht="12.75" customHeight="1">
      <c r="A125" s="166">
        <v>544.0</v>
      </c>
      <c r="B125" s="166">
        <v>125.0</v>
      </c>
      <c r="C125" s="166" t="s">
        <v>222</v>
      </c>
      <c r="D125" s="166"/>
      <c r="E125" s="166"/>
      <c r="F125" s="166"/>
      <c r="G125" s="166"/>
      <c r="H125" s="167"/>
      <c r="I125" s="166"/>
      <c r="J125" s="166"/>
      <c r="K125" s="166"/>
      <c r="L125" s="166"/>
      <c r="M125" s="166"/>
      <c r="N125" s="166"/>
    </row>
    <row r="126" ht="12.75" customHeight="1">
      <c r="A126" s="166">
        <v>545.0</v>
      </c>
      <c r="B126" s="166">
        <v>126.0</v>
      </c>
      <c r="C126" s="166" t="s">
        <v>223</v>
      </c>
      <c r="D126" s="166"/>
      <c r="E126" s="166"/>
      <c r="F126" s="166"/>
      <c r="G126" s="166"/>
      <c r="H126" s="167"/>
      <c r="I126" s="166"/>
      <c r="J126" s="166"/>
      <c r="K126" s="166"/>
      <c r="L126" s="166"/>
      <c r="M126" s="166"/>
      <c r="N126" s="166"/>
    </row>
    <row r="127" ht="12.75" customHeight="1">
      <c r="A127" s="166">
        <v>546.0</v>
      </c>
      <c r="B127" s="166">
        <v>127.0</v>
      </c>
      <c r="C127" s="166" t="s">
        <v>224</v>
      </c>
      <c r="D127" s="166"/>
      <c r="E127" s="166"/>
      <c r="F127" s="166"/>
      <c r="G127" s="166"/>
      <c r="H127" s="167"/>
      <c r="I127" s="166"/>
      <c r="J127" s="166"/>
      <c r="K127" s="166"/>
      <c r="L127" s="166"/>
      <c r="M127" s="166"/>
      <c r="N127" s="166"/>
    </row>
    <row r="128" ht="12.75" customHeight="1">
      <c r="A128" s="166">
        <v>547.0</v>
      </c>
      <c r="B128" s="166">
        <v>128.0</v>
      </c>
      <c r="C128" s="166" t="s">
        <v>225</v>
      </c>
      <c r="D128" s="166"/>
      <c r="E128" s="166"/>
      <c r="F128" s="166"/>
      <c r="G128" s="166"/>
      <c r="H128" s="167"/>
      <c r="I128" s="166"/>
      <c r="J128" s="166"/>
      <c r="K128" s="166"/>
      <c r="L128" s="166"/>
      <c r="M128" s="166"/>
      <c r="N128" s="166"/>
    </row>
    <row r="129" ht="12.75" customHeight="1">
      <c r="A129" s="166">
        <v>548.0</v>
      </c>
      <c r="B129" s="166">
        <v>129.0</v>
      </c>
      <c r="C129" s="166" t="s">
        <v>226</v>
      </c>
      <c r="D129" s="166"/>
      <c r="E129" s="166"/>
      <c r="F129" s="166"/>
      <c r="G129" s="166"/>
      <c r="H129" s="167"/>
      <c r="I129" s="166"/>
      <c r="J129" s="166"/>
      <c r="K129" s="166"/>
      <c r="L129" s="166"/>
      <c r="M129" s="166"/>
      <c r="N129" s="166"/>
    </row>
    <row r="130" ht="12.75" customHeight="1">
      <c r="A130" s="166">
        <v>551.0</v>
      </c>
      <c r="B130" s="166">
        <v>130.0</v>
      </c>
      <c r="C130" s="166" t="s">
        <v>227</v>
      </c>
      <c r="D130" s="166"/>
      <c r="E130" s="166"/>
      <c r="F130" s="166"/>
      <c r="G130" s="166"/>
      <c r="H130" s="167"/>
      <c r="I130" s="166"/>
      <c r="J130" s="166"/>
      <c r="K130" s="166"/>
      <c r="L130" s="166"/>
      <c r="M130" s="166"/>
      <c r="N130" s="166"/>
    </row>
    <row r="131" ht="12.75" customHeight="1">
      <c r="A131" s="166">
        <v>552.0</v>
      </c>
      <c r="B131" s="166">
        <v>131.0</v>
      </c>
      <c r="C131" s="166" t="s">
        <v>228</v>
      </c>
      <c r="D131" s="166"/>
      <c r="E131" s="166"/>
      <c r="F131" s="166"/>
      <c r="G131" s="166"/>
      <c r="H131" s="167"/>
      <c r="I131" s="166"/>
      <c r="J131" s="166"/>
      <c r="K131" s="166"/>
      <c r="L131" s="166"/>
      <c r="M131" s="166"/>
      <c r="N131" s="166"/>
    </row>
    <row r="132" ht="12.75" customHeight="1">
      <c r="A132" s="166">
        <v>553.0</v>
      </c>
      <c r="B132" s="166">
        <v>132.0</v>
      </c>
      <c r="C132" s="166" t="s">
        <v>229</v>
      </c>
      <c r="D132" s="166"/>
      <c r="E132" s="166"/>
      <c r="F132" s="166"/>
      <c r="G132" s="166"/>
      <c r="H132" s="167"/>
      <c r="I132" s="166"/>
      <c r="J132" s="166"/>
      <c r="K132" s="166"/>
      <c r="L132" s="166"/>
      <c r="M132" s="166"/>
      <c r="N132" s="166"/>
    </row>
    <row r="133" ht="12.75" customHeight="1">
      <c r="A133" s="166">
        <v>554.0</v>
      </c>
      <c r="B133" s="166">
        <v>133.0</v>
      </c>
      <c r="C133" s="166" t="s">
        <v>230</v>
      </c>
      <c r="D133" s="166"/>
      <c r="E133" s="166"/>
      <c r="F133" s="166"/>
      <c r="G133" s="166"/>
      <c r="H133" s="167"/>
      <c r="I133" s="166"/>
      <c r="J133" s="166"/>
      <c r="K133" s="166"/>
      <c r="L133" s="166"/>
      <c r="M133" s="166"/>
      <c r="N133" s="166"/>
    </row>
    <row r="134" ht="12.75" customHeight="1">
      <c r="A134" s="166">
        <v>555.0</v>
      </c>
      <c r="B134" s="166">
        <v>134.0</v>
      </c>
      <c r="C134" s="166" t="s">
        <v>231</v>
      </c>
      <c r="D134" s="166"/>
      <c r="E134" s="166"/>
      <c r="F134" s="166"/>
      <c r="G134" s="166"/>
      <c r="H134" s="167"/>
      <c r="I134" s="166"/>
      <c r="J134" s="166"/>
      <c r="K134" s="166"/>
      <c r="L134" s="166"/>
      <c r="M134" s="166"/>
      <c r="N134" s="166"/>
    </row>
    <row r="135" ht="12.75" customHeight="1">
      <c r="A135" s="166">
        <v>556.0</v>
      </c>
      <c r="B135" s="166">
        <v>135.0</v>
      </c>
      <c r="C135" s="166" t="s">
        <v>232</v>
      </c>
      <c r="D135" s="166"/>
      <c r="E135" s="166"/>
      <c r="F135" s="166"/>
      <c r="G135" s="166"/>
      <c r="H135" s="167"/>
      <c r="I135" s="166"/>
      <c r="J135" s="166"/>
      <c r="K135" s="166"/>
      <c r="L135" s="166"/>
      <c r="M135" s="166"/>
      <c r="N135" s="166"/>
    </row>
    <row r="136" ht="12.75" customHeight="1">
      <c r="A136" s="166">
        <v>557.0</v>
      </c>
      <c r="B136" s="166">
        <v>136.0</v>
      </c>
      <c r="C136" s="166" t="s">
        <v>233</v>
      </c>
      <c r="D136" s="166"/>
      <c r="E136" s="166"/>
      <c r="F136" s="166"/>
      <c r="G136" s="166"/>
      <c r="H136" s="167"/>
      <c r="I136" s="166"/>
      <c r="J136" s="166"/>
      <c r="K136" s="166"/>
      <c r="L136" s="166"/>
      <c r="M136" s="166"/>
      <c r="N136" s="166"/>
    </row>
    <row r="137" ht="12.75" customHeight="1">
      <c r="A137" s="166">
        <v>558.0</v>
      </c>
      <c r="B137" s="166">
        <v>137.0</v>
      </c>
      <c r="C137" s="166" t="s">
        <v>234</v>
      </c>
      <c r="D137" s="166"/>
      <c r="E137" s="166"/>
      <c r="F137" s="166"/>
      <c r="G137" s="166"/>
      <c r="H137" s="167"/>
      <c r="I137" s="166"/>
      <c r="J137" s="166"/>
      <c r="K137" s="166"/>
      <c r="L137" s="166"/>
      <c r="M137" s="166"/>
      <c r="N137" s="166"/>
    </row>
    <row r="138" ht="12.75" customHeight="1">
      <c r="A138" s="166">
        <v>559.0</v>
      </c>
      <c r="B138" s="166">
        <v>138.0</v>
      </c>
      <c r="C138" s="166" t="s">
        <v>235</v>
      </c>
      <c r="D138" s="166"/>
      <c r="E138" s="166"/>
      <c r="F138" s="166"/>
      <c r="G138" s="166"/>
      <c r="H138" s="167"/>
      <c r="I138" s="166"/>
      <c r="J138" s="166"/>
      <c r="K138" s="166"/>
      <c r="L138" s="166"/>
      <c r="M138" s="166"/>
      <c r="N138" s="166"/>
    </row>
    <row r="139" ht="12.75" customHeight="1">
      <c r="A139" s="166">
        <v>560.0</v>
      </c>
      <c r="B139" s="166">
        <v>139.0</v>
      </c>
      <c r="C139" s="166" t="s">
        <v>236</v>
      </c>
      <c r="D139" s="166"/>
      <c r="E139" s="166"/>
      <c r="F139" s="166"/>
      <c r="G139" s="166"/>
      <c r="H139" s="167"/>
      <c r="I139" s="166"/>
      <c r="J139" s="166"/>
      <c r="K139" s="166"/>
      <c r="L139" s="166"/>
      <c r="M139" s="166"/>
      <c r="N139" s="166"/>
    </row>
    <row r="140" ht="12.75" customHeight="1">
      <c r="A140" s="166">
        <v>561.0</v>
      </c>
      <c r="B140" s="166">
        <v>140.0</v>
      </c>
      <c r="C140" s="166" t="s">
        <v>237</v>
      </c>
      <c r="D140" s="166"/>
      <c r="E140" s="166"/>
      <c r="F140" s="166"/>
      <c r="G140" s="166"/>
      <c r="H140" s="167"/>
      <c r="I140" s="166"/>
      <c r="J140" s="166"/>
      <c r="K140" s="166"/>
      <c r="L140" s="166"/>
      <c r="M140" s="166"/>
      <c r="N140" s="166"/>
    </row>
    <row r="141" ht="12.75" customHeight="1">
      <c r="A141" s="166">
        <v>562.0</v>
      </c>
      <c r="B141" s="166">
        <v>141.0</v>
      </c>
      <c r="C141" s="166" t="s">
        <v>238</v>
      </c>
      <c r="D141" s="166"/>
      <c r="E141" s="166"/>
      <c r="F141" s="166"/>
      <c r="G141" s="166"/>
      <c r="H141" s="167"/>
      <c r="I141" s="166"/>
      <c r="J141" s="166"/>
      <c r="K141" s="166"/>
      <c r="L141" s="166"/>
      <c r="M141" s="166"/>
      <c r="N141" s="166"/>
    </row>
    <row r="142" ht="12.75" customHeight="1">
      <c r="A142" s="166">
        <v>563.0</v>
      </c>
      <c r="B142" s="166">
        <v>142.0</v>
      </c>
      <c r="C142" s="166" t="s">
        <v>239</v>
      </c>
      <c r="D142" s="166"/>
      <c r="E142" s="166"/>
      <c r="F142" s="166"/>
      <c r="G142" s="166"/>
      <c r="H142" s="167"/>
      <c r="I142" s="166"/>
      <c r="J142" s="166"/>
      <c r="K142" s="166"/>
      <c r="L142" s="166"/>
      <c r="M142" s="166"/>
      <c r="N142" s="166"/>
    </row>
    <row r="143" ht="12.75" customHeight="1">
      <c r="A143" s="166">
        <v>564.0</v>
      </c>
      <c r="B143" s="166">
        <v>143.0</v>
      </c>
      <c r="C143" s="166" t="s">
        <v>240</v>
      </c>
      <c r="D143" s="166"/>
      <c r="E143" s="166"/>
      <c r="F143" s="166"/>
      <c r="G143" s="166"/>
      <c r="H143" s="167"/>
      <c r="I143" s="166"/>
      <c r="J143" s="166"/>
      <c r="K143" s="166"/>
      <c r="L143" s="166"/>
      <c r="M143" s="166"/>
      <c r="N143" s="166"/>
    </row>
    <row r="144" ht="12.75" customHeight="1">
      <c r="A144" s="166">
        <v>565.0</v>
      </c>
      <c r="B144" s="166">
        <v>144.0</v>
      </c>
      <c r="C144" s="166" t="s">
        <v>241</v>
      </c>
      <c r="D144" s="166"/>
      <c r="E144" s="166"/>
      <c r="F144" s="166"/>
      <c r="G144" s="166"/>
      <c r="H144" s="167"/>
      <c r="I144" s="166"/>
      <c r="J144" s="166"/>
      <c r="K144" s="166"/>
      <c r="L144" s="166"/>
      <c r="M144" s="166"/>
      <c r="N144" s="166"/>
    </row>
    <row r="145" ht="12.75" customHeight="1">
      <c r="A145" s="166">
        <v>566.0</v>
      </c>
      <c r="B145" s="166">
        <v>145.0</v>
      </c>
      <c r="C145" s="166" t="s">
        <v>242</v>
      </c>
      <c r="D145" s="166"/>
      <c r="E145" s="166"/>
      <c r="F145" s="166"/>
      <c r="G145" s="166"/>
      <c r="H145" s="167"/>
      <c r="I145" s="166"/>
      <c r="J145" s="166"/>
      <c r="K145" s="166"/>
      <c r="L145" s="166"/>
      <c r="M145" s="166"/>
      <c r="N145" s="166"/>
    </row>
    <row r="146" ht="12.75" customHeight="1">
      <c r="A146" s="166">
        <v>567.0</v>
      </c>
      <c r="B146" s="166">
        <v>146.0</v>
      </c>
      <c r="C146" s="166" t="s">
        <v>243</v>
      </c>
      <c r="D146" s="166"/>
      <c r="E146" s="166"/>
      <c r="F146" s="166"/>
      <c r="G146" s="166"/>
      <c r="H146" s="167"/>
      <c r="I146" s="166"/>
      <c r="J146" s="166"/>
      <c r="K146" s="166"/>
      <c r="L146" s="166"/>
      <c r="M146" s="166"/>
      <c r="N146" s="166"/>
    </row>
    <row r="147" ht="12.75" customHeight="1">
      <c r="A147" s="166">
        <v>568.0</v>
      </c>
      <c r="B147" s="166">
        <v>147.0</v>
      </c>
      <c r="C147" s="166" t="s">
        <v>244</v>
      </c>
      <c r="D147" s="166"/>
      <c r="E147" s="166"/>
      <c r="F147" s="166"/>
      <c r="G147" s="166"/>
      <c r="H147" s="167"/>
      <c r="I147" s="166"/>
      <c r="J147" s="166"/>
      <c r="K147" s="166"/>
      <c r="L147" s="166"/>
      <c r="M147" s="166"/>
      <c r="N147" s="166"/>
    </row>
    <row r="148" ht="12.75" customHeight="1">
      <c r="A148" s="166">
        <v>569.0</v>
      </c>
      <c r="B148" s="166">
        <v>148.0</v>
      </c>
      <c r="C148" s="166" t="s">
        <v>245</v>
      </c>
      <c r="D148" s="166"/>
      <c r="E148" s="166"/>
      <c r="F148" s="166"/>
      <c r="G148" s="166"/>
      <c r="H148" s="167"/>
      <c r="I148" s="166"/>
      <c r="J148" s="166"/>
      <c r="K148" s="166"/>
      <c r="L148" s="166"/>
      <c r="M148" s="166"/>
      <c r="N148" s="166"/>
    </row>
    <row r="149" ht="12.75" customHeight="1">
      <c r="A149" s="166">
        <v>570.0</v>
      </c>
      <c r="B149" s="166">
        <v>149.0</v>
      </c>
      <c r="C149" s="166" t="s">
        <v>246</v>
      </c>
      <c r="D149" s="166"/>
      <c r="E149" s="166"/>
      <c r="F149" s="166"/>
      <c r="G149" s="166"/>
      <c r="H149" s="167"/>
      <c r="I149" s="166"/>
      <c r="J149" s="166"/>
      <c r="K149" s="166"/>
      <c r="L149" s="166"/>
      <c r="M149" s="166"/>
      <c r="N149" s="166"/>
    </row>
    <row r="150" ht="12.75" customHeight="1">
      <c r="A150" s="166">
        <v>571.0</v>
      </c>
      <c r="B150" s="166">
        <v>150.0</v>
      </c>
      <c r="C150" s="166" t="s">
        <v>247</v>
      </c>
      <c r="D150" s="166"/>
      <c r="E150" s="166"/>
      <c r="F150" s="166"/>
      <c r="G150" s="166"/>
      <c r="H150" s="167"/>
      <c r="I150" s="166"/>
      <c r="J150" s="166"/>
      <c r="K150" s="166"/>
      <c r="L150" s="166"/>
      <c r="M150" s="166"/>
      <c r="N150" s="166"/>
    </row>
    <row r="151" ht="12.75" customHeight="1">
      <c r="A151" s="166">
        <v>572.0</v>
      </c>
      <c r="B151" s="166">
        <v>151.0</v>
      </c>
      <c r="C151" s="166" t="s">
        <v>248</v>
      </c>
      <c r="D151" s="166"/>
      <c r="E151" s="166"/>
      <c r="F151" s="166"/>
      <c r="G151" s="166"/>
      <c r="H151" s="167"/>
      <c r="I151" s="166"/>
      <c r="J151" s="166"/>
      <c r="K151" s="166"/>
      <c r="L151" s="166"/>
      <c r="M151" s="166"/>
      <c r="N151" s="166"/>
    </row>
    <row r="152" ht="12.75" customHeight="1">
      <c r="A152" s="166">
        <v>573.0</v>
      </c>
      <c r="B152" s="166">
        <v>152.0</v>
      </c>
      <c r="C152" s="166" t="s">
        <v>249</v>
      </c>
      <c r="D152" s="166"/>
      <c r="E152" s="166"/>
      <c r="F152" s="166"/>
      <c r="G152" s="166"/>
      <c r="H152" s="167"/>
      <c r="I152" s="166"/>
      <c r="J152" s="166"/>
      <c r="K152" s="166"/>
      <c r="L152" s="166"/>
      <c r="M152" s="166"/>
      <c r="N152" s="166"/>
    </row>
    <row r="153" ht="12.75" customHeight="1">
      <c r="A153" s="166">
        <v>574.0</v>
      </c>
      <c r="B153" s="166">
        <v>153.0</v>
      </c>
      <c r="C153" s="166" t="s">
        <v>250</v>
      </c>
      <c r="D153" s="166"/>
      <c r="E153" s="166"/>
      <c r="F153" s="166"/>
      <c r="G153" s="166"/>
      <c r="H153" s="167"/>
      <c r="I153" s="166"/>
      <c r="J153" s="166"/>
      <c r="K153" s="166"/>
      <c r="L153" s="166"/>
      <c r="M153" s="166"/>
      <c r="N153" s="166"/>
    </row>
    <row r="154" ht="12.75" customHeight="1">
      <c r="A154" s="166">
        <v>575.0</v>
      </c>
      <c r="B154" s="166">
        <v>154.0</v>
      </c>
      <c r="C154" s="166" t="s">
        <v>251</v>
      </c>
      <c r="D154" s="166"/>
      <c r="E154" s="166"/>
      <c r="F154" s="166"/>
      <c r="G154" s="166"/>
      <c r="H154" s="167"/>
      <c r="I154" s="166"/>
      <c r="J154" s="166"/>
      <c r="K154" s="166"/>
      <c r="L154" s="166"/>
      <c r="M154" s="166"/>
      <c r="N154" s="166"/>
    </row>
    <row r="155" ht="12.75" customHeight="1">
      <c r="A155" s="166">
        <v>576.0</v>
      </c>
      <c r="B155" s="166">
        <v>155.0</v>
      </c>
      <c r="C155" s="166" t="s">
        <v>252</v>
      </c>
      <c r="D155" s="166"/>
      <c r="E155" s="166"/>
      <c r="F155" s="166"/>
      <c r="G155" s="166"/>
      <c r="H155" s="167"/>
      <c r="I155" s="166"/>
      <c r="J155" s="166"/>
      <c r="K155" s="166"/>
      <c r="L155" s="166"/>
      <c r="M155" s="166"/>
      <c r="N155" s="166"/>
    </row>
    <row r="156" ht="12.75" customHeight="1">
      <c r="A156" s="166">
        <v>577.0</v>
      </c>
      <c r="B156" s="166">
        <v>156.0</v>
      </c>
      <c r="C156" s="166" t="s">
        <v>253</v>
      </c>
      <c r="D156" s="166"/>
      <c r="E156" s="166"/>
      <c r="F156" s="166"/>
      <c r="G156" s="166"/>
      <c r="H156" s="167"/>
      <c r="I156" s="166"/>
      <c r="J156" s="166"/>
      <c r="K156" s="166"/>
      <c r="L156" s="166"/>
      <c r="M156" s="166"/>
      <c r="N156" s="166"/>
    </row>
    <row r="157" ht="12.75" customHeight="1">
      <c r="A157" s="166">
        <v>580.0</v>
      </c>
      <c r="B157" s="166">
        <v>157.0</v>
      </c>
      <c r="C157" s="166" t="s">
        <v>254</v>
      </c>
      <c r="D157" s="166"/>
      <c r="E157" s="166"/>
      <c r="F157" s="166"/>
      <c r="G157" s="166"/>
      <c r="H157" s="167"/>
      <c r="I157" s="166"/>
      <c r="J157" s="166"/>
      <c r="K157" s="166"/>
      <c r="L157" s="166"/>
      <c r="M157" s="166"/>
      <c r="N157" s="166"/>
    </row>
    <row r="158" ht="12.75" customHeight="1">
      <c r="A158" s="166">
        <v>707.0</v>
      </c>
      <c r="B158" s="166">
        <v>158.0</v>
      </c>
      <c r="C158" s="166" t="s">
        <v>255</v>
      </c>
      <c r="D158" s="166"/>
      <c r="E158" s="166"/>
      <c r="F158" s="166"/>
      <c r="G158" s="166"/>
      <c r="H158" s="167"/>
      <c r="I158" s="166"/>
      <c r="J158" s="166"/>
      <c r="K158" s="166"/>
      <c r="L158" s="166"/>
      <c r="M158" s="166"/>
      <c r="N158" s="166"/>
    </row>
    <row r="159" ht="12.75" customHeight="1">
      <c r="A159" s="166">
        <v>708.0</v>
      </c>
      <c r="B159" s="166">
        <v>159.0</v>
      </c>
      <c r="C159" s="166" t="s">
        <v>256</v>
      </c>
      <c r="D159" s="166"/>
      <c r="E159" s="166"/>
      <c r="F159" s="166"/>
      <c r="G159" s="166"/>
      <c r="H159" s="167"/>
      <c r="I159" s="166"/>
      <c r="J159" s="166"/>
      <c r="K159" s="166"/>
      <c r="L159" s="166"/>
      <c r="M159" s="166"/>
      <c r="N159" s="166"/>
    </row>
    <row r="160" ht="12.75" customHeight="1">
      <c r="A160" s="166">
        <v>709.0</v>
      </c>
      <c r="B160" s="166">
        <v>160.0</v>
      </c>
      <c r="C160" s="166" t="s">
        <v>257</v>
      </c>
      <c r="D160" s="166"/>
      <c r="E160" s="166"/>
      <c r="F160" s="166"/>
      <c r="G160" s="166"/>
      <c r="H160" s="167"/>
      <c r="I160" s="166"/>
      <c r="J160" s="166"/>
      <c r="K160" s="166"/>
      <c r="L160" s="166"/>
      <c r="M160" s="166"/>
      <c r="N160" s="166"/>
    </row>
    <row r="161" ht="12.75" customHeight="1">
      <c r="A161" s="166">
        <v>710.0</v>
      </c>
      <c r="B161" s="166">
        <v>161.0</v>
      </c>
      <c r="C161" s="166" t="s">
        <v>258</v>
      </c>
      <c r="D161" s="166"/>
      <c r="E161" s="166"/>
      <c r="F161" s="166"/>
      <c r="G161" s="166"/>
      <c r="H161" s="167"/>
      <c r="I161" s="166"/>
      <c r="J161" s="166"/>
      <c r="K161" s="166"/>
      <c r="L161" s="166"/>
      <c r="M161" s="166"/>
      <c r="N161" s="166"/>
    </row>
    <row r="162" ht="12.75" customHeight="1">
      <c r="A162" s="166">
        <v>711.0</v>
      </c>
      <c r="B162" s="166">
        <v>162.0</v>
      </c>
      <c r="C162" s="166" t="s">
        <v>259</v>
      </c>
      <c r="D162" s="166"/>
      <c r="E162" s="166"/>
      <c r="F162" s="166"/>
      <c r="G162" s="166"/>
      <c r="H162" s="167"/>
      <c r="I162" s="166"/>
      <c r="J162" s="166"/>
      <c r="K162" s="166"/>
      <c r="L162" s="166"/>
      <c r="M162" s="166"/>
      <c r="N162" s="166"/>
    </row>
    <row r="163" ht="12.75" customHeight="1">
      <c r="A163" s="166">
        <v>712.0</v>
      </c>
      <c r="B163" s="166">
        <v>163.0</v>
      </c>
      <c r="C163" s="166" t="s">
        <v>260</v>
      </c>
      <c r="D163" s="166"/>
      <c r="E163" s="166"/>
      <c r="F163" s="166"/>
      <c r="G163" s="166"/>
      <c r="H163" s="167"/>
      <c r="I163" s="166"/>
      <c r="J163" s="166"/>
      <c r="K163" s="166"/>
      <c r="L163" s="166"/>
      <c r="M163" s="166"/>
      <c r="N163" s="166"/>
    </row>
    <row r="164" ht="12.75" customHeight="1">
      <c r="A164" s="166">
        <v>713.0</v>
      </c>
      <c r="B164" s="166">
        <v>164.0</v>
      </c>
      <c r="C164" s="166" t="s">
        <v>261</v>
      </c>
      <c r="D164" s="166"/>
      <c r="E164" s="166"/>
      <c r="F164" s="166"/>
      <c r="G164" s="166"/>
      <c r="H164" s="167"/>
      <c r="I164" s="166"/>
      <c r="J164" s="166"/>
      <c r="K164" s="166"/>
      <c r="L164" s="166"/>
      <c r="M164" s="166"/>
      <c r="N164" s="166"/>
    </row>
    <row r="165" ht="12.75" customHeight="1">
      <c r="A165" s="166">
        <v>715.0</v>
      </c>
      <c r="B165" s="166">
        <v>165.0</v>
      </c>
      <c r="C165" s="166" t="s">
        <v>262</v>
      </c>
      <c r="D165" s="166"/>
      <c r="E165" s="166"/>
      <c r="F165" s="166"/>
      <c r="G165" s="166"/>
      <c r="H165" s="167"/>
      <c r="I165" s="166"/>
      <c r="J165" s="166"/>
      <c r="K165" s="166"/>
      <c r="L165" s="166"/>
      <c r="M165" s="166"/>
      <c r="N165" s="166"/>
    </row>
    <row r="166" ht="12.75" customHeight="1">
      <c r="A166" s="166">
        <v>717.0</v>
      </c>
      <c r="B166" s="166">
        <v>166.0</v>
      </c>
      <c r="C166" s="166" t="s">
        <v>263</v>
      </c>
      <c r="D166" s="166"/>
      <c r="E166" s="166"/>
      <c r="F166" s="166"/>
      <c r="G166" s="166"/>
      <c r="H166" s="167"/>
      <c r="I166" s="166"/>
      <c r="J166" s="166"/>
      <c r="K166" s="166"/>
      <c r="L166" s="166"/>
      <c r="M166" s="166"/>
      <c r="N166" s="166"/>
    </row>
    <row r="167" ht="12.75" customHeight="1">
      <c r="A167" s="166">
        <v>718.0</v>
      </c>
      <c r="B167" s="166">
        <v>167.0</v>
      </c>
      <c r="C167" s="166" t="s">
        <v>264</v>
      </c>
      <c r="D167" s="166"/>
      <c r="E167" s="166"/>
      <c r="F167" s="166"/>
      <c r="G167" s="166"/>
      <c r="H167" s="167"/>
      <c r="I167" s="166"/>
      <c r="J167" s="166"/>
      <c r="K167" s="166"/>
      <c r="L167" s="166"/>
      <c r="M167" s="166"/>
      <c r="N167" s="166"/>
    </row>
    <row r="168" ht="12.75" customHeight="1">
      <c r="A168" s="166">
        <v>719.0</v>
      </c>
      <c r="B168" s="166">
        <v>168.0</v>
      </c>
      <c r="C168" s="166" t="s">
        <v>265</v>
      </c>
      <c r="D168" s="166"/>
      <c r="E168" s="166"/>
      <c r="F168" s="166"/>
      <c r="G168" s="166"/>
      <c r="H168" s="167"/>
      <c r="I168" s="166"/>
      <c r="J168" s="166"/>
      <c r="K168" s="166"/>
      <c r="L168" s="166"/>
      <c r="M168" s="166"/>
      <c r="N168" s="166"/>
    </row>
    <row r="169" ht="12.75" customHeight="1">
      <c r="A169" s="166">
        <v>721.0</v>
      </c>
      <c r="B169" s="166">
        <v>169.0</v>
      </c>
      <c r="C169" s="166" t="s">
        <v>266</v>
      </c>
      <c r="D169" s="166"/>
      <c r="E169" s="166"/>
      <c r="F169" s="166"/>
      <c r="G169" s="166"/>
      <c r="H169" s="167"/>
      <c r="I169" s="166"/>
      <c r="J169" s="166"/>
      <c r="K169" s="166"/>
      <c r="L169" s="166"/>
      <c r="M169" s="166"/>
      <c r="N169" s="166"/>
    </row>
    <row r="170" ht="12.75" customHeight="1">
      <c r="A170" s="166">
        <v>804.0</v>
      </c>
      <c r="B170" s="166">
        <v>170.0</v>
      </c>
      <c r="C170" s="166" t="s">
        <v>267</v>
      </c>
      <c r="D170" s="166"/>
      <c r="E170" s="166"/>
      <c r="F170" s="166"/>
      <c r="G170" s="166"/>
      <c r="H170" s="167"/>
      <c r="I170" s="166"/>
      <c r="J170" s="166"/>
      <c r="K170" s="166"/>
      <c r="L170" s="166"/>
      <c r="M170" s="166"/>
      <c r="N170" s="166"/>
    </row>
    <row r="171" ht="12.75" customHeight="1">
      <c r="A171" s="166">
        <v>806.0</v>
      </c>
      <c r="B171" s="166">
        <v>171.0</v>
      </c>
      <c r="C171" s="166" t="s">
        <v>268</v>
      </c>
      <c r="D171" s="166"/>
      <c r="E171" s="166"/>
      <c r="F171" s="166"/>
      <c r="G171" s="166"/>
      <c r="H171" s="167"/>
      <c r="I171" s="166"/>
      <c r="J171" s="166"/>
      <c r="K171" s="166"/>
      <c r="L171" s="166"/>
      <c r="M171" s="166"/>
      <c r="N171" s="166"/>
    </row>
    <row r="172" ht="12.75" customHeight="1">
      <c r="A172" s="166">
        <v>807.0</v>
      </c>
      <c r="B172" s="166">
        <v>172.0</v>
      </c>
      <c r="C172" s="166" t="s">
        <v>269</v>
      </c>
      <c r="D172" s="166"/>
      <c r="E172" s="166"/>
      <c r="F172" s="166"/>
      <c r="G172" s="166"/>
      <c r="H172" s="167"/>
      <c r="I172" s="166"/>
      <c r="J172" s="166"/>
      <c r="K172" s="166"/>
      <c r="L172" s="166"/>
      <c r="M172" s="166"/>
      <c r="N172" s="166"/>
    </row>
    <row r="173" ht="12.75" customHeight="1">
      <c r="A173" s="166">
        <v>813.0</v>
      </c>
      <c r="B173" s="166">
        <v>173.0</v>
      </c>
      <c r="C173" s="166" t="s">
        <v>270</v>
      </c>
      <c r="D173" s="166"/>
      <c r="E173" s="166"/>
      <c r="F173" s="166"/>
      <c r="G173" s="166"/>
      <c r="H173" s="167"/>
      <c r="I173" s="166"/>
      <c r="J173" s="166"/>
      <c r="K173" s="166"/>
      <c r="L173" s="166"/>
      <c r="M173" s="166"/>
      <c r="N173" s="166"/>
    </row>
    <row r="174" ht="12.75" customHeight="1">
      <c r="A174" s="166">
        <v>818.0</v>
      </c>
      <c r="B174" s="166">
        <v>174.0</v>
      </c>
      <c r="C174" s="166" t="s">
        <v>271</v>
      </c>
      <c r="D174" s="166"/>
      <c r="E174" s="166"/>
      <c r="F174" s="166"/>
      <c r="G174" s="166"/>
      <c r="H174" s="167"/>
      <c r="I174" s="166"/>
      <c r="J174" s="166"/>
      <c r="K174" s="166"/>
      <c r="L174" s="166"/>
      <c r="M174" s="166"/>
      <c r="N174" s="166"/>
    </row>
    <row r="175" ht="12.75" customHeight="1">
      <c r="A175" s="166">
        <v>824.0</v>
      </c>
      <c r="B175" s="166">
        <v>175.0</v>
      </c>
      <c r="C175" s="166" t="s">
        <v>272</v>
      </c>
      <c r="D175" s="166"/>
      <c r="E175" s="166"/>
      <c r="F175" s="166"/>
      <c r="G175" s="166"/>
      <c r="H175" s="167"/>
      <c r="I175" s="166"/>
      <c r="J175" s="166"/>
      <c r="K175" s="166"/>
      <c r="L175" s="166"/>
      <c r="M175" s="166"/>
      <c r="N175" s="166"/>
    </row>
    <row r="176" ht="12.75" customHeight="1">
      <c r="A176" s="166">
        <v>825.0</v>
      </c>
      <c r="B176" s="166">
        <v>176.0</v>
      </c>
      <c r="C176" s="166" t="s">
        <v>273</v>
      </c>
      <c r="D176" s="166"/>
      <c r="E176" s="166"/>
      <c r="F176" s="166"/>
      <c r="G176" s="166"/>
      <c r="H176" s="167"/>
      <c r="I176" s="166"/>
      <c r="J176" s="166"/>
      <c r="K176" s="166"/>
      <c r="L176" s="166"/>
      <c r="M176" s="166"/>
      <c r="N176" s="166"/>
    </row>
    <row r="177" ht="12.75" customHeight="1">
      <c r="A177" s="166">
        <v>830.0</v>
      </c>
      <c r="B177" s="166">
        <v>177.0</v>
      </c>
      <c r="C177" s="166" t="s">
        <v>274</v>
      </c>
      <c r="D177" s="166"/>
      <c r="E177" s="166"/>
      <c r="F177" s="166"/>
      <c r="G177" s="166"/>
      <c r="H177" s="167"/>
      <c r="I177" s="166"/>
      <c r="J177" s="166"/>
      <c r="K177" s="166"/>
      <c r="L177" s="166"/>
      <c r="M177" s="166"/>
      <c r="N177" s="166"/>
    </row>
    <row r="178" ht="12.75" customHeight="1">
      <c r="A178" s="166">
        <v>832.0</v>
      </c>
      <c r="B178" s="166">
        <v>178.0</v>
      </c>
      <c r="C178" s="166" t="s">
        <v>275</v>
      </c>
      <c r="D178" s="166"/>
      <c r="E178" s="166"/>
      <c r="F178" s="166"/>
      <c r="G178" s="166"/>
      <c r="H178" s="167"/>
      <c r="I178" s="166"/>
      <c r="J178" s="166"/>
      <c r="K178" s="166"/>
      <c r="L178" s="166"/>
      <c r="M178" s="166"/>
      <c r="N178" s="166"/>
    </row>
    <row r="179" ht="12.75" customHeight="1">
      <c r="A179" s="166">
        <v>833.0</v>
      </c>
      <c r="B179" s="166">
        <v>179.0</v>
      </c>
      <c r="C179" s="166" t="s">
        <v>276</v>
      </c>
      <c r="D179" s="166"/>
      <c r="E179" s="166"/>
      <c r="F179" s="166"/>
      <c r="G179" s="166"/>
      <c r="H179" s="167"/>
      <c r="I179" s="166"/>
      <c r="J179" s="166"/>
      <c r="K179" s="166"/>
      <c r="L179" s="166"/>
      <c r="M179" s="166"/>
      <c r="N179" s="166"/>
    </row>
    <row r="180" ht="12.75" customHeight="1">
      <c r="A180" s="166">
        <v>834.0</v>
      </c>
      <c r="B180" s="166">
        <v>180.0</v>
      </c>
      <c r="C180" s="166" t="s">
        <v>277</v>
      </c>
      <c r="D180" s="166"/>
      <c r="E180" s="166"/>
      <c r="F180" s="166"/>
      <c r="G180" s="166"/>
      <c r="H180" s="167"/>
      <c r="I180" s="166"/>
      <c r="J180" s="166"/>
      <c r="K180" s="166"/>
      <c r="L180" s="166"/>
      <c r="M180" s="166"/>
      <c r="N180" s="166"/>
    </row>
    <row r="181" ht="12.75" customHeight="1">
      <c r="A181" s="166">
        <v>836.0</v>
      </c>
      <c r="B181" s="166">
        <v>181.0</v>
      </c>
      <c r="C181" s="166" t="s">
        <v>278</v>
      </c>
      <c r="D181" s="166"/>
      <c r="E181" s="166"/>
      <c r="F181" s="166"/>
      <c r="G181" s="166"/>
      <c r="H181" s="167"/>
      <c r="I181" s="166"/>
      <c r="J181" s="166"/>
      <c r="K181" s="166"/>
      <c r="L181" s="166"/>
      <c r="M181" s="166"/>
      <c r="N181" s="166"/>
    </row>
    <row r="182" ht="12.75" customHeight="1">
      <c r="A182" s="166">
        <v>838.0</v>
      </c>
      <c r="B182" s="166">
        <v>182.0</v>
      </c>
      <c r="C182" s="166" t="s">
        <v>279</v>
      </c>
      <c r="D182" s="166"/>
      <c r="E182" s="166"/>
      <c r="F182" s="166"/>
      <c r="G182" s="166"/>
      <c r="H182" s="167"/>
      <c r="I182" s="166"/>
      <c r="J182" s="166"/>
      <c r="K182" s="166"/>
      <c r="L182" s="166"/>
      <c r="M182" s="166"/>
      <c r="N182" s="166"/>
    </row>
    <row r="183" ht="12.75" customHeight="1">
      <c r="A183" s="166">
        <v>839.0</v>
      </c>
      <c r="B183" s="166">
        <v>183.0</v>
      </c>
      <c r="C183" s="166" t="s">
        <v>280</v>
      </c>
      <c r="D183" s="166"/>
      <c r="E183" s="166"/>
      <c r="F183" s="166"/>
      <c r="G183" s="166"/>
      <c r="H183" s="167"/>
      <c r="I183" s="166"/>
      <c r="J183" s="166"/>
      <c r="K183" s="166"/>
      <c r="L183" s="166"/>
      <c r="M183" s="166"/>
      <c r="N183" s="166"/>
    </row>
    <row r="184" ht="12.75" customHeight="1">
      <c r="A184" s="166">
        <v>840.0</v>
      </c>
      <c r="B184" s="166">
        <v>184.0</v>
      </c>
      <c r="C184" s="166" t="s">
        <v>281</v>
      </c>
      <c r="D184" s="166"/>
      <c r="E184" s="166"/>
      <c r="F184" s="166"/>
      <c r="G184" s="166"/>
      <c r="H184" s="167"/>
      <c r="I184" s="166"/>
      <c r="J184" s="166"/>
      <c r="K184" s="166"/>
      <c r="L184" s="166"/>
      <c r="M184" s="166"/>
      <c r="N184" s="166"/>
    </row>
    <row r="185" ht="12.75" customHeight="1">
      <c r="A185" s="166">
        <v>841.0</v>
      </c>
      <c r="B185" s="166">
        <v>185.0</v>
      </c>
      <c r="C185" s="166" t="s">
        <v>282</v>
      </c>
      <c r="D185" s="166"/>
      <c r="E185" s="166"/>
      <c r="F185" s="166"/>
      <c r="G185" s="166"/>
      <c r="H185" s="167"/>
      <c r="I185" s="166"/>
      <c r="J185" s="166"/>
      <c r="K185" s="166"/>
      <c r="L185" s="166"/>
      <c r="M185" s="166"/>
      <c r="N185" s="166"/>
    </row>
    <row r="186" ht="12.75" customHeight="1">
      <c r="A186" s="166">
        <v>842.0</v>
      </c>
      <c r="B186" s="166">
        <v>186.0</v>
      </c>
      <c r="C186" s="166" t="s">
        <v>283</v>
      </c>
      <c r="D186" s="166"/>
      <c r="E186" s="166"/>
      <c r="F186" s="166"/>
      <c r="G186" s="166"/>
      <c r="H186" s="167"/>
      <c r="I186" s="166"/>
      <c r="J186" s="166"/>
      <c r="K186" s="166"/>
      <c r="L186" s="166"/>
      <c r="M186" s="166"/>
      <c r="N186" s="166"/>
    </row>
    <row r="187" ht="12.75" customHeight="1">
      <c r="A187" s="166">
        <v>843.0</v>
      </c>
      <c r="B187" s="166">
        <v>187.0</v>
      </c>
      <c r="C187" s="166" t="s">
        <v>284</v>
      </c>
      <c r="D187" s="166"/>
      <c r="E187" s="166"/>
      <c r="F187" s="166"/>
      <c r="G187" s="166"/>
      <c r="H187" s="167"/>
      <c r="I187" s="166"/>
      <c r="J187" s="166"/>
      <c r="K187" s="166"/>
      <c r="L187" s="166"/>
      <c r="M187" s="166"/>
      <c r="N187" s="166"/>
    </row>
    <row r="188" ht="12.75" customHeight="1">
      <c r="A188" s="166">
        <v>844.0</v>
      </c>
      <c r="B188" s="166">
        <v>188.0</v>
      </c>
      <c r="C188" s="166" t="s">
        <v>285</v>
      </c>
      <c r="D188" s="166"/>
      <c r="E188" s="166"/>
      <c r="F188" s="166"/>
      <c r="G188" s="166"/>
      <c r="H188" s="167"/>
      <c r="I188" s="166"/>
      <c r="J188" s="166"/>
      <c r="K188" s="166"/>
      <c r="L188" s="166"/>
      <c r="M188" s="166"/>
      <c r="N188" s="166"/>
    </row>
    <row r="189" ht="12.75" customHeight="1">
      <c r="A189" s="166">
        <v>848.0</v>
      </c>
      <c r="B189" s="166">
        <v>189.0</v>
      </c>
      <c r="C189" s="166" t="s">
        <v>286</v>
      </c>
      <c r="D189" s="166"/>
      <c r="E189" s="166"/>
      <c r="F189" s="166"/>
      <c r="G189" s="166"/>
      <c r="H189" s="167"/>
      <c r="I189" s="166"/>
      <c r="J189" s="166"/>
      <c r="K189" s="166"/>
      <c r="L189" s="166"/>
      <c r="M189" s="166"/>
      <c r="N189" s="166"/>
    </row>
    <row r="190" ht="12.75" customHeight="1">
      <c r="A190" s="166">
        <v>850.0</v>
      </c>
      <c r="B190" s="166">
        <v>190.0</v>
      </c>
      <c r="C190" s="166" t="s">
        <v>287</v>
      </c>
      <c r="D190" s="166"/>
      <c r="E190" s="166"/>
      <c r="F190" s="166"/>
      <c r="G190" s="166"/>
      <c r="H190" s="167"/>
      <c r="I190" s="166"/>
      <c r="J190" s="166"/>
      <c r="K190" s="166"/>
      <c r="L190" s="166"/>
      <c r="M190" s="166"/>
      <c r="N190" s="166"/>
    </row>
    <row r="191" ht="12.75" customHeight="1">
      <c r="A191" s="166">
        <v>851.0</v>
      </c>
      <c r="B191" s="166">
        <v>191.0</v>
      </c>
      <c r="C191" s="166" t="s">
        <v>198</v>
      </c>
      <c r="D191" s="166"/>
      <c r="E191" s="166"/>
      <c r="F191" s="166"/>
      <c r="G191" s="166"/>
      <c r="H191" s="167"/>
      <c r="I191" s="166"/>
      <c r="J191" s="166"/>
      <c r="K191" s="166"/>
      <c r="L191" s="166"/>
      <c r="M191" s="166"/>
      <c r="N191" s="166"/>
    </row>
    <row r="192" ht="12.75" customHeight="1">
      <c r="A192" s="166">
        <v>852.0</v>
      </c>
      <c r="B192" s="166">
        <v>192.0</v>
      </c>
      <c r="C192" s="166" t="s">
        <v>288</v>
      </c>
      <c r="D192" s="166"/>
      <c r="E192" s="166"/>
      <c r="F192" s="166"/>
      <c r="G192" s="166"/>
      <c r="H192" s="167"/>
      <c r="I192" s="166"/>
      <c r="J192" s="166"/>
      <c r="K192" s="166"/>
      <c r="L192" s="166"/>
      <c r="M192" s="166"/>
      <c r="N192" s="166"/>
    </row>
    <row r="193" ht="12.75" customHeight="1">
      <c r="A193" s="166">
        <v>853.0</v>
      </c>
      <c r="B193" s="166">
        <v>193.0</v>
      </c>
      <c r="C193" s="166" t="s">
        <v>289</v>
      </c>
      <c r="D193" s="166"/>
      <c r="E193" s="166"/>
      <c r="F193" s="166"/>
      <c r="G193" s="166"/>
      <c r="H193" s="167"/>
      <c r="I193" s="166"/>
      <c r="J193" s="166"/>
      <c r="K193" s="166"/>
      <c r="L193" s="166"/>
      <c r="M193" s="166"/>
      <c r="N193" s="166"/>
    </row>
    <row r="194" ht="12.75" customHeight="1">
      <c r="A194" s="166">
        <v>854.0</v>
      </c>
      <c r="B194" s="166">
        <v>194.0</v>
      </c>
      <c r="C194" s="166" t="s">
        <v>290</v>
      </c>
      <c r="D194" s="166"/>
      <c r="E194" s="166"/>
      <c r="F194" s="166"/>
      <c r="G194" s="166"/>
      <c r="H194" s="167"/>
      <c r="I194" s="166"/>
      <c r="J194" s="166"/>
      <c r="K194" s="166"/>
      <c r="L194" s="166"/>
      <c r="M194" s="166"/>
      <c r="N194" s="166"/>
    </row>
    <row r="195" ht="12.75" customHeight="1">
      <c r="A195" s="166">
        <v>856.0</v>
      </c>
      <c r="B195" s="166">
        <v>195.0</v>
      </c>
      <c r="C195" s="166" t="s">
        <v>291</v>
      </c>
      <c r="D195" s="166"/>
      <c r="E195" s="166"/>
      <c r="F195" s="166"/>
      <c r="G195" s="166"/>
      <c r="H195" s="167"/>
      <c r="I195" s="166"/>
      <c r="J195" s="166"/>
      <c r="K195" s="166"/>
      <c r="L195" s="166"/>
      <c r="M195" s="166"/>
      <c r="N195" s="166"/>
    </row>
    <row r="196" ht="12.75" customHeight="1">
      <c r="A196" s="166">
        <v>857.0</v>
      </c>
      <c r="B196" s="166">
        <v>196.0</v>
      </c>
      <c r="C196" s="166" t="s">
        <v>292</v>
      </c>
      <c r="D196" s="166"/>
      <c r="E196" s="166"/>
      <c r="F196" s="166"/>
      <c r="G196" s="166"/>
      <c r="H196" s="167"/>
      <c r="I196" s="166"/>
      <c r="J196" s="166"/>
      <c r="K196" s="166"/>
      <c r="L196" s="166"/>
      <c r="M196" s="166"/>
      <c r="N196" s="166"/>
    </row>
    <row r="197" ht="12.75" customHeight="1">
      <c r="A197" s="166">
        <v>858.0</v>
      </c>
      <c r="B197" s="166">
        <v>197.0</v>
      </c>
      <c r="C197" s="166" t="s">
        <v>293</v>
      </c>
      <c r="D197" s="166"/>
      <c r="E197" s="166"/>
      <c r="F197" s="166"/>
      <c r="G197" s="166"/>
      <c r="H197" s="167"/>
      <c r="I197" s="166"/>
      <c r="J197" s="166"/>
      <c r="K197" s="166"/>
      <c r="L197" s="166"/>
      <c r="M197" s="166"/>
      <c r="N197" s="166"/>
    </row>
    <row r="198" ht="12.75" customHeight="1">
      <c r="A198" s="166">
        <v>859.0</v>
      </c>
      <c r="B198" s="166">
        <v>198.0</v>
      </c>
      <c r="C198" s="166" t="s">
        <v>294</v>
      </c>
      <c r="D198" s="166"/>
      <c r="E198" s="166"/>
      <c r="F198" s="166"/>
      <c r="G198" s="166"/>
      <c r="H198" s="167"/>
      <c r="I198" s="166"/>
      <c r="J198" s="166"/>
      <c r="K198" s="166"/>
      <c r="L198" s="166"/>
      <c r="M198" s="166"/>
      <c r="N198" s="166"/>
    </row>
    <row r="199" ht="12.75" customHeight="1">
      <c r="A199" s="166">
        <v>860.0</v>
      </c>
      <c r="B199" s="166">
        <v>199.0</v>
      </c>
      <c r="C199" s="166" t="s">
        <v>295</v>
      </c>
      <c r="D199" s="166"/>
      <c r="E199" s="166"/>
      <c r="F199" s="166"/>
      <c r="G199" s="166"/>
      <c r="H199" s="167"/>
      <c r="I199" s="166"/>
      <c r="J199" s="166"/>
      <c r="K199" s="166"/>
      <c r="L199" s="166"/>
      <c r="M199" s="166"/>
      <c r="N199" s="166"/>
    </row>
    <row r="200" ht="12.75" customHeight="1">
      <c r="A200" s="166">
        <v>861.0</v>
      </c>
      <c r="B200" s="166">
        <v>200.0</v>
      </c>
      <c r="C200" s="166" t="s">
        <v>296</v>
      </c>
      <c r="D200" s="166"/>
      <c r="E200" s="166"/>
      <c r="F200" s="166"/>
      <c r="G200" s="166"/>
      <c r="H200" s="167"/>
      <c r="I200" s="166"/>
      <c r="J200" s="166"/>
      <c r="K200" s="166"/>
      <c r="L200" s="166"/>
      <c r="M200" s="166"/>
      <c r="N200" s="166"/>
    </row>
    <row r="201" ht="12.75" customHeight="1">
      <c r="A201" s="166">
        <v>901.0</v>
      </c>
      <c r="B201" s="166">
        <v>201.0</v>
      </c>
      <c r="C201" s="166" t="s">
        <v>297</v>
      </c>
      <c r="D201" s="166"/>
      <c r="E201" s="166"/>
      <c r="F201" s="166"/>
      <c r="G201" s="166"/>
      <c r="H201" s="167"/>
      <c r="I201" s="166"/>
      <c r="J201" s="166"/>
      <c r="K201" s="166"/>
      <c r="L201" s="166"/>
      <c r="M201" s="166"/>
      <c r="N201" s="166"/>
    </row>
    <row r="202" ht="12.75" customHeight="1">
      <c r="A202" s="166">
        <v>902.0</v>
      </c>
      <c r="B202" s="166">
        <v>202.0</v>
      </c>
      <c r="C202" s="166" t="s">
        <v>298</v>
      </c>
      <c r="D202" s="166"/>
      <c r="E202" s="166"/>
      <c r="F202" s="166"/>
      <c r="G202" s="166"/>
      <c r="H202" s="167"/>
      <c r="I202" s="166"/>
      <c r="J202" s="166"/>
      <c r="K202" s="166"/>
      <c r="L202" s="166"/>
      <c r="M202" s="166"/>
      <c r="N202" s="166"/>
    </row>
    <row r="203" ht="12.75" customHeight="1">
      <c r="A203" s="166">
        <v>904.0</v>
      </c>
      <c r="B203" s="166">
        <v>203.0</v>
      </c>
      <c r="C203" s="166" t="s">
        <v>299</v>
      </c>
      <c r="D203" s="166"/>
      <c r="E203" s="166"/>
      <c r="F203" s="166"/>
      <c r="G203" s="166"/>
      <c r="H203" s="167"/>
      <c r="I203" s="166"/>
      <c r="J203" s="166"/>
      <c r="K203" s="166"/>
      <c r="L203" s="166"/>
      <c r="M203" s="166"/>
      <c r="N203" s="166"/>
    </row>
    <row r="204" ht="12.75" customHeight="1">
      <c r="A204" s="166">
        <v>905.0</v>
      </c>
      <c r="B204" s="166">
        <v>204.0</v>
      </c>
      <c r="C204" s="166" t="s">
        <v>300</v>
      </c>
      <c r="D204" s="166"/>
      <c r="E204" s="166"/>
      <c r="F204" s="166"/>
      <c r="G204" s="166"/>
      <c r="H204" s="167"/>
      <c r="I204" s="166"/>
      <c r="J204" s="166"/>
      <c r="K204" s="166"/>
      <c r="L204" s="166"/>
      <c r="M204" s="166"/>
      <c r="N204" s="166"/>
    </row>
    <row r="205" ht="12.75" customHeight="1">
      <c r="A205" s="166">
        <v>906.0</v>
      </c>
      <c r="B205" s="166">
        <v>205.0</v>
      </c>
      <c r="C205" s="166" t="s">
        <v>301</v>
      </c>
      <c r="D205" s="166"/>
      <c r="E205" s="166"/>
      <c r="F205" s="166"/>
      <c r="G205" s="166"/>
      <c r="H205" s="167"/>
      <c r="I205" s="166"/>
      <c r="J205" s="166"/>
      <c r="K205" s="166"/>
      <c r="L205" s="166"/>
      <c r="M205" s="166"/>
      <c r="N205" s="166"/>
    </row>
    <row r="206" ht="12.75" customHeight="1">
      <c r="A206" s="166">
        <v>909.0</v>
      </c>
      <c r="B206" s="166">
        <v>206.0</v>
      </c>
      <c r="C206" s="166" t="s">
        <v>302</v>
      </c>
      <c r="D206" s="166"/>
      <c r="E206" s="166"/>
      <c r="F206" s="166"/>
      <c r="G206" s="166"/>
      <c r="H206" s="167"/>
      <c r="I206" s="166"/>
      <c r="J206" s="166"/>
      <c r="K206" s="166"/>
      <c r="L206" s="166"/>
      <c r="M206" s="166"/>
      <c r="N206" s="166"/>
    </row>
    <row r="207" ht="12.75" customHeight="1">
      <c r="A207" s="166">
        <v>910.0</v>
      </c>
      <c r="B207" s="166">
        <v>207.0</v>
      </c>
      <c r="C207" s="166" t="s">
        <v>303</v>
      </c>
      <c r="D207" s="166"/>
      <c r="E207" s="166"/>
      <c r="F207" s="166"/>
      <c r="G207" s="166"/>
      <c r="H207" s="167"/>
      <c r="I207" s="166"/>
      <c r="J207" s="166"/>
      <c r="K207" s="166"/>
      <c r="L207" s="166"/>
      <c r="M207" s="166"/>
      <c r="N207" s="166"/>
    </row>
    <row r="208" ht="12.75" customHeight="1">
      <c r="A208" s="166">
        <v>911.0</v>
      </c>
      <c r="B208" s="166">
        <v>208.0</v>
      </c>
      <c r="C208" s="166" t="s">
        <v>304</v>
      </c>
      <c r="D208" s="166"/>
      <c r="E208" s="166"/>
      <c r="F208" s="166"/>
      <c r="G208" s="166"/>
      <c r="H208" s="167"/>
      <c r="I208" s="166"/>
      <c r="J208" s="166"/>
      <c r="K208" s="166"/>
      <c r="L208" s="166"/>
      <c r="M208" s="166"/>
      <c r="N208" s="166"/>
    </row>
    <row r="209" ht="12.75" customHeight="1">
      <c r="A209" s="166">
        <v>912.0</v>
      </c>
      <c r="B209" s="166">
        <v>209.0</v>
      </c>
      <c r="C209" s="166" t="s">
        <v>305</v>
      </c>
      <c r="D209" s="166"/>
      <c r="E209" s="166"/>
      <c r="F209" s="166"/>
      <c r="G209" s="166"/>
      <c r="H209" s="167"/>
      <c r="I209" s="166"/>
      <c r="J209" s="166"/>
      <c r="K209" s="166"/>
      <c r="L209" s="166"/>
      <c r="M209" s="166"/>
      <c r="N209" s="166"/>
    </row>
    <row r="210" ht="12.75" customHeight="1">
      <c r="A210" s="166">
        <v>914.0</v>
      </c>
      <c r="B210" s="166">
        <v>210.0</v>
      </c>
      <c r="C210" s="166" t="s">
        <v>306</v>
      </c>
      <c r="D210" s="166"/>
      <c r="E210" s="166"/>
      <c r="F210" s="166"/>
      <c r="G210" s="166"/>
      <c r="H210" s="167"/>
      <c r="I210" s="166"/>
      <c r="J210" s="166"/>
      <c r="K210" s="166"/>
      <c r="L210" s="166"/>
      <c r="M210" s="166"/>
      <c r="N210" s="166"/>
    </row>
    <row r="211" ht="12.75" customHeight="1">
      <c r="A211" s="166">
        <v>915.0</v>
      </c>
      <c r="B211" s="166">
        <v>211.0</v>
      </c>
      <c r="C211" s="166" t="s">
        <v>307</v>
      </c>
      <c r="D211" s="166"/>
      <c r="E211" s="166"/>
      <c r="F211" s="166"/>
      <c r="G211" s="166"/>
      <c r="H211" s="167"/>
      <c r="I211" s="166"/>
      <c r="J211" s="166"/>
      <c r="K211" s="166"/>
      <c r="L211" s="166"/>
      <c r="M211" s="166"/>
      <c r="N211" s="166"/>
    </row>
    <row r="212" ht="12.75" customHeight="1">
      <c r="A212" s="166">
        <v>916.0</v>
      </c>
      <c r="B212" s="166">
        <v>212.0</v>
      </c>
      <c r="C212" s="166" t="s">
        <v>308</v>
      </c>
      <c r="D212" s="166"/>
      <c r="E212" s="166"/>
      <c r="F212" s="166"/>
      <c r="G212" s="166"/>
      <c r="H212" s="167"/>
      <c r="I212" s="166"/>
      <c r="J212" s="166"/>
      <c r="K212" s="166"/>
      <c r="L212" s="166"/>
      <c r="M212" s="166"/>
      <c r="N212" s="166"/>
    </row>
    <row r="213" ht="12.75" customHeight="1">
      <c r="A213" s="166">
        <v>917.0</v>
      </c>
      <c r="B213" s="166">
        <v>213.0</v>
      </c>
      <c r="C213" s="166" t="s">
        <v>309</v>
      </c>
      <c r="D213" s="166"/>
      <c r="E213" s="166"/>
      <c r="F213" s="166"/>
      <c r="G213" s="166"/>
      <c r="H213" s="167"/>
      <c r="I213" s="166"/>
      <c r="J213" s="166"/>
      <c r="K213" s="166"/>
      <c r="L213" s="166"/>
      <c r="M213" s="166"/>
      <c r="N213" s="166"/>
    </row>
    <row r="214" ht="12.75" customHeight="1">
      <c r="A214" s="166">
        <v>918.0</v>
      </c>
      <c r="B214" s="166">
        <v>214.0</v>
      </c>
      <c r="C214" s="166" t="s">
        <v>310</v>
      </c>
      <c r="D214" s="166"/>
      <c r="E214" s="166"/>
      <c r="F214" s="166"/>
      <c r="G214" s="166"/>
      <c r="H214" s="167"/>
      <c r="I214" s="166"/>
      <c r="J214" s="166"/>
      <c r="K214" s="166"/>
      <c r="L214" s="166"/>
      <c r="M214" s="166"/>
      <c r="N214" s="166"/>
    </row>
    <row r="215" ht="12.75" customHeight="1">
      <c r="A215" s="166">
        <v>919.0</v>
      </c>
      <c r="B215" s="166">
        <v>215.0</v>
      </c>
      <c r="C215" s="166" t="s">
        <v>311</v>
      </c>
      <c r="D215" s="166"/>
      <c r="E215" s="166"/>
      <c r="F215" s="166"/>
      <c r="G215" s="166"/>
      <c r="H215" s="167"/>
      <c r="I215" s="166"/>
      <c r="J215" s="166"/>
      <c r="K215" s="166"/>
      <c r="L215" s="166"/>
      <c r="M215" s="166"/>
      <c r="N215" s="166"/>
    </row>
    <row r="216" ht="12.75" customHeight="1">
      <c r="A216" s="166">
        <v>920.0</v>
      </c>
      <c r="B216" s="166">
        <v>216.0</v>
      </c>
      <c r="C216" s="166" t="s">
        <v>312</v>
      </c>
      <c r="D216" s="166"/>
      <c r="E216" s="166"/>
      <c r="F216" s="166"/>
      <c r="G216" s="166"/>
      <c r="H216" s="167"/>
      <c r="I216" s="166"/>
      <c r="J216" s="166"/>
      <c r="K216" s="166"/>
      <c r="L216" s="166"/>
      <c r="M216" s="166"/>
      <c r="N216" s="166"/>
    </row>
    <row r="217" ht="12.75" customHeight="1">
      <c r="A217" s="166">
        <v>923.0</v>
      </c>
      <c r="B217" s="166">
        <v>217.0</v>
      </c>
      <c r="C217" s="166" t="s">
        <v>313</v>
      </c>
      <c r="D217" s="166"/>
      <c r="E217" s="166"/>
      <c r="F217" s="166"/>
      <c r="G217" s="166"/>
      <c r="H217" s="167"/>
      <c r="I217" s="166"/>
      <c r="J217" s="166"/>
      <c r="K217" s="166"/>
      <c r="L217" s="166"/>
      <c r="M217" s="166"/>
      <c r="N217" s="166"/>
    </row>
    <row r="218" ht="12.75" customHeight="1">
      <c r="A218" s="166">
        <v>925.0</v>
      </c>
      <c r="B218" s="166">
        <v>218.0</v>
      </c>
      <c r="C218" s="166" t="s">
        <v>314</v>
      </c>
      <c r="D218" s="166"/>
      <c r="E218" s="166"/>
      <c r="F218" s="166"/>
      <c r="G218" s="166"/>
      <c r="H218" s="167"/>
      <c r="I218" s="166"/>
      <c r="J218" s="166"/>
      <c r="K218" s="166"/>
      <c r="L218" s="166"/>
      <c r="M218" s="166"/>
      <c r="N218" s="166"/>
    </row>
    <row r="219" ht="12.75" customHeight="1">
      <c r="A219" s="166">
        <v>926.0</v>
      </c>
      <c r="B219" s="166">
        <v>219.0</v>
      </c>
      <c r="C219" s="166" t="s">
        <v>315</v>
      </c>
      <c r="D219" s="166"/>
      <c r="E219" s="166"/>
      <c r="F219" s="166"/>
      <c r="G219" s="166"/>
      <c r="H219" s="167"/>
      <c r="I219" s="166"/>
      <c r="J219" s="166"/>
      <c r="K219" s="166"/>
      <c r="L219" s="166"/>
      <c r="M219" s="166"/>
      <c r="N219" s="166"/>
    </row>
    <row r="220" ht="12.75" customHeight="1">
      <c r="A220" s="166">
        <v>932.0</v>
      </c>
      <c r="B220" s="166">
        <v>220.0</v>
      </c>
      <c r="C220" s="166" t="s">
        <v>316</v>
      </c>
      <c r="D220" s="166"/>
      <c r="E220" s="166"/>
      <c r="F220" s="166"/>
      <c r="G220" s="166"/>
      <c r="H220" s="167"/>
      <c r="I220" s="166"/>
      <c r="J220" s="166"/>
      <c r="K220" s="166"/>
      <c r="L220" s="166"/>
      <c r="M220" s="166"/>
      <c r="N220" s="166"/>
    </row>
    <row r="221" ht="12.75" customHeight="1">
      <c r="A221" s="166">
        <v>934.0</v>
      </c>
      <c r="B221" s="166">
        <v>221.0</v>
      </c>
      <c r="C221" s="166" t="s">
        <v>317</v>
      </c>
      <c r="D221" s="166"/>
      <c r="E221" s="166"/>
      <c r="F221" s="166"/>
      <c r="G221" s="166"/>
      <c r="H221" s="167"/>
      <c r="I221" s="166"/>
      <c r="J221" s="166"/>
      <c r="K221" s="166"/>
      <c r="L221" s="166"/>
      <c r="M221" s="166"/>
      <c r="N221" s="166"/>
    </row>
    <row r="222" ht="12.75" customHeight="1">
      <c r="A222" s="166">
        <v>936.0</v>
      </c>
      <c r="B222" s="166">
        <v>222.0</v>
      </c>
      <c r="C222" s="166" t="s">
        <v>318</v>
      </c>
      <c r="D222" s="166"/>
      <c r="E222" s="166"/>
      <c r="F222" s="166"/>
      <c r="G222" s="166"/>
      <c r="H222" s="167"/>
      <c r="I222" s="166"/>
      <c r="J222" s="166"/>
      <c r="K222" s="166"/>
      <c r="L222" s="166"/>
      <c r="M222" s="166"/>
      <c r="N222" s="166"/>
    </row>
    <row r="223" ht="12.75" customHeight="1">
      <c r="A223" s="166">
        <v>948.0</v>
      </c>
      <c r="B223" s="166">
        <v>223.0</v>
      </c>
      <c r="C223" s="166" t="s">
        <v>319</v>
      </c>
      <c r="D223" s="166"/>
      <c r="E223" s="166"/>
      <c r="F223" s="166"/>
      <c r="G223" s="166"/>
      <c r="H223" s="167"/>
      <c r="I223" s="166"/>
      <c r="J223" s="166"/>
      <c r="K223" s="166"/>
      <c r="L223" s="166"/>
      <c r="M223" s="166"/>
      <c r="N223" s="166"/>
    </row>
    <row r="224" ht="12.75" customHeight="1">
      <c r="A224" s="166">
        <v>951.0</v>
      </c>
      <c r="B224" s="166">
        <v>224.0</v>
      </c>
      <c r="C224" s="166" t="s">
        <v>320</v>
      </c>
      <c r="D224" s="166"/>
      <c r="E224" s="166"/>
      <c r="F224" s="166"/>
      <c r="G224" s="166"/>
      <c r="H224" s="167"/>
      <c r="I224" s="166"/>
      <c r="J224" s="166"/>
      <c r="K224" s="166"/>
      <c r="L224" s="166"/>
      <c r="M224" s="166"/>
      <c r="N224" s="166"/>
    </row>
    <row r="225" ht="12.75" customHeight="1">
      <c r="A225" s="166">
        <v>953.0</v>
      </c>
      <c r="B225" s="166">
        <v>225.0</v>
      </c>
      <c r="C225" s="166" t="s">
        <v>321</v>
      </c>
      <c r="D225" s="166"/>
      <c r="E225" s="166"/>
      <c r="F225" s="166"/>
      <c r="G225" s="166"/>
      <c r="H225" s="167"/>
      <c r="I225" s="166"/>
      <c r="J225" s="166"/>
      <c r="K225" s="166"/>
      <c r="L225" s="166"/>
      <c r="M225" s="166"/>
      <c r="N225" s="166"/>
    </row>
    <row r="226" ht="12.75" customHeight="1">
      <c r="A226" s="166">
        <v>954.0</v>
      </c>
      <c r="B226" s="166">
        <v>226.0</v>
      </c>
      <c r="C226" s="166" t="s">
        <v>322</v>
      </c>
      <c r="D226" s="166"/>
      <c r="E226" s="166"/>
      <c r="F226" s="166"/>
      <c r="G226" s="166"/>
      <c r="H226" s="167"/>
      <c r="I226" s="166"/>
      <c r="J226" s="166"/>
      <c r="K226" s="166"/>
      <c r="L226" s="166"/>
      <c r="M226" s="166"/>
      <c r="N226" s="166"/>
    </row>
    <row r="227" ht="12.75" customHeight="1">
      <c r="A227" s="166">
        <v>955.0</v>
      </c>
      <c r="B227" s="166">
        <v>227.0</v>
      </c>
      <c r="C227" s="166" t="s">
        <v>323</v>
      </c>
      <c r="D227" s="166"/>
      <c r="E227" s="166"/>
      <c r="F227" s="166"/>
      <c r="G227" s="166"/>
      <c r="H227" s="167"/>
      <c r="I227" s="166"/>
      <c r="J227" s="166"/>
      <c r="K227" s="166"/>
      <c r="L227" s="166"/>
      <c r="M227" s="166"/>
      <c r="N227" s="166"/>
    </row>
    <row r="228" ht="12.75" customHeight="1">
      <c r="A228" s="166">
        <v>957.0</v>
      </c>
      <c r="B228" s="166">
        <v>228.0</v>
      </c>
      <c r="C228" s="166" t="s">
        <v>324</v>
      </c>
      <c r="D228" s="166"/>
      <c r="E228" s="166"/>
      <c r="F228" s="166"/>
      <c r="G228" s="166"/>
      <c r="H228" s="167"/>
      <c r="I228" s="166"/>
      <c r="J228" s="166"/>
      <c r="K228" s="166"/>
      <c r="L228" s="166"/>
      <c r="M228" s="166"/>
      <c r="N228" s="166"/>
    </row>
    <row r="229" ht="12.75" customHeight="1">
      <c r="A229" s="166">
        <v>960.0</v>
      </c>
      <c r="B229" s="166">
        <v>229.0</v>
      </c>
      <c r="C229" s="166" t="s">
        <v>325</v>
      </c>
      <c r="D229" s="166"/>
      <c r="E229" s="166"/>
      <c r="F229" s="166"/>
      <c r="G229" s="166"/>
      <c r="H229" s="167"/>
      <c r="I229" s="166"/>
      <c r="J229" s="166"/>
      <c r="K229" s="166"/>
      <c r="L229" s="166"/>
      <c r="M229" s="166"/>
      <c r="N229" s="166"/>
    </row>
    <row r="230" ht="12.75" customHeight="1">
      <c r="A230" s="166">
        <v>961.0</v>
      </c>
      <c r="B230" s="166">
        <v>230.0</v>
      </c>
      <c r="C230" s="166" t="s">
        <v>326</v>
      </c>
      <c r="D230" s="166"/>
      <c r="E230" s="166"/>
      <c r="F230" s="166"/>
      <c r="G230" s="166"/>
      <c r="H230" s="167"/>
      <c r="I230" s="166"/>
      <c r="J230" s="166"/>
      <c r="K230" s="166"/>
      <c r="L230" s="166"/>
      <c r="M230" s="166"/>
      <c r="N230" s="166"/>
    </row>
    <row r="231" ht="12.75" customHeight="1">
      <c r="A231" s="166">
        <v>964.0</v>
      </c>
      <c r="B231" s="166">
        <v>231.0</v>
      </c>
      <c r="C231" s="166" t="s">
        <v>327</v>
      </c>
      <c r="D231" s="166"/>
      <c r="E231" s="166"/>
      <c r="F231" s="166"/>
      <c r="G231" s="166"/>
      <c r="H231" s="167"/>
      <c r="I231" s="166"/>
      <c r="J231" s="166"/>
      <c r="K231" s="166"/>
      <c r="L231" s="166"/>
      <c r="M231" s="166"/>
      <c r="N231" s="166"/>
    </row>
    <row r="232" ht="12.75" customHeight="1">
      <c r="A232" s="166">
        <v>965.0</v>
      </c>
      <c r="B232" s="166">
        <v>232.0</v>
      </c>
      <c r="C232" s="166" t="s">
        <v>328</v>
      </c>
      <c r="D232" s="166"/>
      <c r="E232" s="166"/>
      <c r="F232" s="166"/>
      <c r="G232" s="166"/>
      <c r="H232" s="167"/>
      <c r="I232" s="166"/>
      <c r="J232" s="166"/>
      <c r="K232" s="166"/>
      <c r="L232" s="166"/>
      <c r="M232" s="166"/>
      <c r="N232" s="166"/>
    </row>
    <row r="233" ht="12.75" customHeight="1">
      <c r="A233" s="166">
        <v>1102.0</v>
      </c>
      <c r="B233" s="166">
        <v>233.0</v>
      </c>
      <c r="C233" s="166" t="s">
        <v>329</v>
      </c>
      <c r="D233" s="166"/>
      <c r="E233" s="166"/>
      <c r="F233" s="166"/>
      <c r="G233" s="166"/>
      <c r="H233" s="167"/>
      <c r="I233" s="166"/>
      <c r="J233" s="166"/>
      <c r="K233" s="166"/>
      <c r="L233" s="166"/>
      <c r="M233" s="166"/>
      <c r="N233" s="166"/>
    </row>
    <row r="234" ht="12.75" customHeight="1">
      <c r="A234" s="166">
        <v>1103.0</v>
      </c>
      <c r="B234" s="166">
        <v>234.0</v>
      </c>
      <c r="C234" s="166" t="s">
        <v>330</v>
      </c>
      <c r="D234" s="166"/>
      <c r="E234" s="166"/>
      <c r="F234" s="166"/>
      <c r="G234" s="166"/>
      <c r="H234" s="167"/>
      <c r="I234" s="166"/>
      <c r="J234" s="166"/>
      <c r="K234" s="166"/>
      <c r="L234" s="166"/>
      <c r="M234" s="166"/>
      <c r="N234" s="166"/>
    </row>
    <row r="235" ht="12.75" customHeight="1">
      <c r="A235" s="166">
        <v>1105.0</v>
      </c>
      <c r="B235" s="166">
        <v>235.0</v>
      </c>
      <c r="C235" s="166" t="s">
        <v>331</v>
      </c>
      <c r="D235" s="166"/>
      <c r="E235" s="166"/>
      <c r="F235" s="166"/>
      <c r="G235" s="166"/>
      <c r="H235" s="167"/>
      <c r="I235" s="166"/>
      <c r="J235" s="166"/>
      <c r="K235" s="166"/>
      <c r="L235" s="166"/>
      <c r="M235" s="166"/>
      <c r="N235" s="166"/>
    </row>
    <row r="236" ht="12.75" customHeight="1">
      <c r="A236" s="166">
        <v>1122.0</v>
      </c>
      <c r="B236" s="166">
        <v>236.0</v>
      </c>
      <c r="C236" s="166" t="s">
        <v>332</v>
      </c>
      <c r="D236" s="166"/>
      <c r="E236" s="166"/>
      <c r="F236" s="166"/>
      <c r="G236" s="166"/>
      <c r="H236" s="167"/>
      <c r="I236" s="166"/>
      <c r="J236" s="166"/>
      <c r="K236" s="166"/>
      <c r="L236" s="166"/>
      <c r="M236" s="166"/>
      <c r="N236" s="166"/>
    </row>
    <row r="237" ht="12.75" customHeight="1">
      <c r="A237" s="166">
        <v>1123.0</v>
      </c>
      <c r="B237" s="166">
        <v>237.0</v>
      </c>
      <c r="C237" s="166" t="s">
        <v>333</v>
      </c>
      <c r="D237" s="166"/>
      <c r="E237" s="166"/>
      <c r="F237" s="166"/>
      <c r="G237" s="166"/>
      <c r="H237" s="167"/>
      <c r="I237" s="166"/>
      <c r="J237" s="166"/>
      <c r="K237" s="166"/>
      <c r="L237" s="166"/>
      <c r="M237" s="166"/>
      <c r="N237" s="166"/>
    </row>
    <row r="238" ht="12.75" customHeight="1">
      <c r="A238" s="166">
        <v>1124.0</v>
      </c>
      <c r="B238" s="166">
        <v>238.0</v>
      </c>
      <c r="C238" s="166" t="s">
        <v>334</v>
      </c>
      <c r="D238" s="166"/>
      <c r="E238" s="166"/>
      <c r="F238" s="166"/>
      <c r="G238" s="166"/>
      <c r="H238" s="167"/>
      <c r="I238" s="166"/>
      <c r="J238" s="166"/>
      <c r="K238" s="166"/>
      <c r="L238" s="166"/>
      <c r="M238" s="166"/>
      <c r="N238" s="166"/>
    </row>
    <row r="239" ht="12.75" customHeight="1">
      <c r="A239" s="166">
        <v>1125.0</v>
      </c>
      <c r="B239" s="166">
        <v>239.0</v>
      </c>
      <c r="C239" s="166" t="s">
        <v>335</v>
      </c>
      <c r="D239" s="166"/>
      <c r="E239" s="166"/>
      <c r="F239" s="166"/>
      <c r="G239" s="166"/>
      <c r="H239" s="169"/>
      <c r="I239" s="166"/>
      <c r="J239" s="166"/>
      <c r="K239" s="166"/>
      <c r="L239" s="166"/>
      <c r="M239" s="166"/>
      <c r="N239" s="166"/>
    </row>
    <row r="240" ht="12.75" customHeight="1">
      <c r="A240" s="166">
        <v>1136.0</v>
      </c>
      <c r="B240" s="166">
        <v>240.0</v>
      </c>
      <c r="C240" s="166" t="s">
        <v>142</v>
      </c>
      <c r="D240" s="166"/>
      <c r="E240" s="166"/>
      <c r="F240" s="166"/>
      <c r="G240" s="166"/>
      <c r="H240" s="169"/>
      <c r="I240" s="166"/>
      <c r="J240" s="166"/>
      <c r="K240" s="166"/>
      <c r="L240" s="166"/>
      <c r="M240" s="166"/>
      <c r="N240" s="166"/>
    </row>
    <row r="241" ht="12.75" customHeight="1">
      <c r="A241" s="166">
        <v>1158.0</v>
      </c>
      <c r="B241" s="166">
        <v>241.0</v>
      </c>
      <c r="C241" s="166" t="s">
        <v>336</v>
      </c>
      <c r="D241" s="166"/>
      <c r="E241" s="166"/>
      <c r="F241" s="166"/>
      <c r="G241" s="166"/>
      <c r="H241" s="169"/>
      <c r="I241" s="166"/>
      <c r="J241" s="166"/>
      <c r="K241" s="166"/>
      <c r="L241" s="166"/>
      <c r="M241" s="166"/>
      <c r="N241" s="166"/>
    </row>
    <row r="242" ht="12.75" customHeight="1">
      <c r="A242" s="166"/>
      <c r="B242" s="166"/>
      <c r="C242" s="166"/>
      <c r="D242" s="166"/>
      <c r="E242" s="166"/>
      <c r="F242" s="166"/>
      <c r="G242" s="166"/>
      <c r="H242" s="169"/>
      <c r="I242" s="166"/>
      <c r="J242" s="166"/>
      <c r="K242" s="166"/>
      <c r="L242" s="166"/>
      <c r="M242" s="166"/>
      <c r="N242" s="166"/>
    </row>
    <row r="243" ht="12.75" customHeight="1">
      <c r="A243" s="166"/>
      <c r="B243" s="166"/>
      <c r="C243" s="166"/>
      <c r="D243" s="166"/>
      <c r="E243" s="166"/>
      <c r="F243" s="166"/>
      <c r="G243" s="166"/>
      <c r="H243" s="169"/>
      <c r="I243" s="166"/>
      <c r="J243" s="166"/>
      <c r="K243" s="166"/>
      <c r="L243" s="166"/>
      <c r="M243" s="166"/>
      <c r="N243" s="166"/>
    </row>
    <row r="244" ht="12.75" customHeight="1">
      <c r="A244" s="166"/>
      <c r="B244" s="166"/>
      <c r="C244" s="166"/>
      <c r="D244" s="166"/>
      <c r="E244" s="166"/>
      <c r="F244" s="166"/>
      <c r="G244" s="166"/>
      <c r="H244" s="169"/>
      <c r="I244" s="166"/>
      <c r="J244" s="166"/>
      <c r="K244" s="166"/>
      <c r="L244" s="166"/>
      <c r="M244" s="166"/>
      <c r="N244" s="166"/>
    </row>
    <row r="245" ht="12.75" customHeight="1">
      <c r="A245" s="166"/>
      <c r="B245" s="166"/>
      <c r="C245" s="166"/>
      <c r="D245" s="166"/>
      <c r="E245" s="166"/>
      <c r="F245" s="166"/>
      <c r="G245" s="166"/>
      <c r="H245" s="169"/>
      <c r="I245" s="166"/>
      <c r="J245" s="166"/>
      <c r="K245" s="166"/>
      <c r="L245" s="166"/>
      <c r="M245" s="166"/>
      <c r="N245" s="166"/>
    </row>
    <row r="246" ht="12.75" customHeight="1">
      <c r="A246" s="166"/>
      <c r="B246" s="166"/>
      <c r="C246" s="166"/>
      <c r="D246" s="166"/>
      <c r="E246" s="166"/>
      <c r="F246" s="166"/>
      <c r="G246" s="166"/>
      <c r="H246" s="169"/>
      <c r="I246" s="166"/>
      <c r="J246" s="166"/>
      <c r="K246" s="166"/>
      <c r="L246" s="166"/>
      <c r="M246" s="166"/>
      <c r="N246" s="166"/>
    </row>
    <row r="247" ht="12.75" customHeight="1">
      <c r="A247" s="166"/>
      <c r="B247" s="166"/>
      <c r="C247" s="166"/>
      <c r="D247" s="166"/>
      <c r="E247" s="166"/>
      <c r="F247" s="166"/>
      <c r="G247" s="166"/>
      <c r="H247" s="169"/>
      <c r="I247" s="166"/>
      <c r="J247" s="166"/>
      <c r="K247" s="166"/>
      <c r="L247" s="166"/>
      <c r="M247" s="166"/>
      <c r="N247" s="166"/>
    </row>
    <row r="248" ht="12.75" customHeight="1">
      <c r="A248" s="166"/>
      <c r="B248" s="166"/>
      <c r="C248" s="166"/>
      <c r="D248" s="166"/>
      <c r="E248" s="166"/>
      <c r="F248" s="166"/>
      <c r="G248" s="166"/>
      <c r="H248" s="169"/>
      <c r="I248" s="166"/>
      <c r="J248" s="166"/>
      <c r="K248" s="166"/>
      <c r="L248" s="166"/>
      <c r="M248" s="166"/>
      <c r="N248" s="166"/>
    </row>
    <row r="249" ht="12.75" customHeight="1">
      <c r="A249" s="166"/>
      <c r="B249" s="166"/>
      <c r="C249" s="166"/>
      <c r="D249" s="166"/>
      <c r="E249" s="166"/>
      <c r="F249" s="166"/>
      <c r="G249" s="166"/>
      <c r="H249" s="169"/>
      <c r="I249" s="166"/>
      <c r="J249" s="166"/>
      <c r="K249" s="166"/>
      <c r="L249" s="166"/>
      <c r="M249" s="166"/>
      <c r="N249" s="166"/>
    </row>
    <row r="250" ht="12.75" customHeight="1">
      <c r="A250" s="166"/>
      <c r="B250" s="166"/>
      <c r="C250" s="166"/>
      <c r="D250" s="166"/>
      <c r="E250" s="166"/>
      <c r="F250" s="166"/>
      <c r="G250" s="166"/>
      <c r="H250" s="169"/>
      <c r="I250" s="166"/>
      <c r="J250" s="166"/>
      <c r="K250" s="166"/>
      <c r="L250" s="166"/>
      <c r="M250" s="166"/>
      <c r="N250" s="166"/>
    </row>
    <row r="251" ht="12.75" customHeight="1">
      <c r="A251" s="166"/>
      <c r="B251" s="166"/>
      <c r="C251" s="166"/>
      <c r="D251" s="166"/>
      <c r="E251" s="166"/>
      <c r="F251" s="166"/>
      <c r="G251" s="166"/>
      <c r="H251" s="169"/>
      <c r="I251" s="166"/>
      <c r="J251" s="166"/>
      <c r="K251" s="166"/>
      <c r="L251" s="166"/>
      <c r="M251" s="166"/>
      <c r="N251" s="166"/>
    </row>
    <row r="252" ht="12.75" customHeight="1">
      <c r="A252" s="166"/>
      <c r="B252" s="166"/>
      <c r="C252" s="166"/>
      <c r="D252" s="166"/>
      <c r="E252" s="166"/>
      <c r="F252" s="166"/>
      <c r="G252" s="166"/>
      <c r="H252" s="169"/>
      <c r="I252" s="166"/>
      <c r="J252" s="166"/>
      <c r="K252" s="166"/>
      <c r="L252" s="166"/>
      <c r="M252" s="166"/>
      <c r="N252" s="166"/>
    </row>
    <row r="253" ht="12.75" customHeight="1">
      <c r="A253" s="166"/>
      <c r="B253" s="166"/>
      <c r="C253" s="166"/>
      <c r="D253" s="166"/>
      <c r="E253" s="166"/>
      <c r="F253" s="166"/>
      <c r="G253" s="166"/>
      <c r="H253" s="169"/>
      <c r="I253" s="166"/>
      <c r="J253" s="166"/>
      <c r="K253" s="166"/>
      <c r="L253" s="166"/>
      <c r="M253" s="166"/>
      <c r="N253" s="166"/>
    </row>
    <row r="254" ht="12.75" customHeight="1">
      <c r="A254" s="166"/>
      <c r="B254" s="166"/>
      <c r="C254" s="166"/>
      <c r="D254" s="166"/>
      <c r="E254" s="166"/>
      <c r="F254" s="166"/>
      <c r="G254" s="166"/>
      <c r="H254" s="169"/>
      <c r="I254" s="166"/>
      <c r="J254" s="166"/>
      <c r="K254" s="166"/>
      <c r="L254" s="166"/>
      <c r="M254" s="166"/>
      <c r="N254" s="166"/>
    </row>
    <row r="255" ht="12.75" customHeight="1">
      <c r="A255" s="166"/>
      <c r="B255" s="166"/>
      <c r="C255" s="166"/>
      <c r="D255" s="166"/>
      <c r="E255" s="166"/>
      <c r="F255" s="166"/>
      <c r="G255" s="166"/>
      <c r="H255" s="169"/>
      <c r="I255" s="166"/>
      <c r="J255" s="166"/>
      <c r="K255" s="166"/>
      <c r="L255" s="166"/>
      <c r="M255" s="166"/>
      <c r="N255" s="166"/>
    </row>
    <row r="256" ht="12.75" customHeight="1">
      <c r="A256" s="170"/>
      <c r="B256" s="166"/>
      <c r="C256" s="166"/>
      <c r="D256" s="166"/>
      <c r="E256" s="166"/>
      <c r="F256" s="166"/>
      <c r="G256" s="166"/>
      <c r="H256" s="169"/>
      <c r="I256" s="166"/>
      <c r="J256" s="166"/>
      <c r="K256" s="166"/>
      <c r="L256" s="166"/>
      <c r="M256" s="166"/>
      <c r="N256" s="166"/>
    </row>
    <row r="257" ht="12.75" customHeight="1">
      <c r="A257" s="170"/>
      <c r="B257" s="166"/>
      <c r="C257" s="166"/>
      <c r="D257" s="166"/>
      <c r="E257" s="166"/>
      <c r="F257" s="166"/>
      <c r="G257" s="166"/>
      <c r="H257" s="169"/>
      <c r="I257" s="166"/>
      <c r="J257" s="166"/>
      <c r="K257" s="166"/>
      <c r="L257" s="166"/>
      <c r="M257" s="166"/>
      <c r="N257" s="166"/>
    </row>
    <row r="258" ht="12.75" customHeight="1">
      <c r="A258" s="170"/>
      <c r="B258" s="166"/>
      <c r="C258" s="166"/>
      <c r="D258" s="166"/>
      <c r="E258" s="166"/>
      <c r="F258" s="166"/>
      <c r="G258" s="166"/>
      <c r="H258" s="169"/>
      <c r="I258" s="166"/>
      <c r="J258" s="166"/>
      <c r="K258" s="166"/>
      <c r="L258" s="166"/>
      <c r="M258" s="166"/>
      <c r="N258" s="166"/>
    </row>
    <row r="259" ht="12.75" customHeight="1">
      <c r="A259" s="170"/>
      <c r="B259" s="166"/>
      <c r="C259" s="166"/>
      <c r="D259" s="166"/>
      <c r="E259" s="166"/>
      <c r="F259" s="166"/>
      <c r="G259" s="166"/>
      <c r="H259" s="169"/>
      <c r="I259" s="166"/>
      <c r="J259" s="166"/>
      <c r="K259" s="166"/>
      <c r="L259" s="166"/>
      <c r="M259" s="166"/>
      <c r="N259" s="166"/>
    </row>
    <row r="260" ht="12.75" customHeight="1">
      <c r="A260" s="170"/>
      <c r="B260" s="166"/>
      <c r="C260" s="166"/>
      <c r="D260" s="166"/>
      <c r="E260" s="166"/>
      <c r="F260" s="166"/>
      <c r="G260" s="166"/>
      <c r="H260" s="169"/>
      <c r="I260" s="166"/>
      <c r="J260" s="166"/>
      <c r="K260" s="166"/>
      <c r="L260" s="166"/>
      <c r="M260" s="166"/>
      <c r="N260" s="166"/>
    </row>
    <row r="261" ht="12.75" customHeight="1">
      <c r="A261" s="170"/>
      <c r="B261" s="166"/>
      <c r="C261" s="166"/>
      <c r="D261" s="166"/>
      <c r="E261" s="166"/>
      <c r="F261" s="166"/>
      <c r="G261" s="166"/>
      <c r="H261" s="169"/>
      <c r="I261" s="166"/>
      <c r="J261" s="166"/>
      <c r="K261" s="166"/>
      <c r="L261" s="166"/>
      <c r="M261" s="166"/>
      <c r="N261" s="166"/>
    </row>
    <row r="262" ht="12.75" customHeight="1">
      <c r="A262" s="170"/>
      <c r="B262" s="166"/>
      <c r="C262" s="166"/>
      <c r="D262" s="166"/>
      <c r="E262" s="166"/>
      <c r="F262" s="166"/>
      <c r="G262" s="166"/>
      <c r="H262" s="169"/>
      <c r="I262" s="166"/>
      <c r="J262" s="166"/>
      <c r="K262" s="166"/>
      <c r="L262" s="166"/>
      <c r="M262" s="166"/>
      <c r="N262" s="166"/>
    </row>
    <row r="263" ht="12.75" customHeight="1">
      <c r="A263" s="170"/>
      <c r="B263" s="166"/>
      <c r="C263" s="166"/>
      <c r="D263" s="166"/>
      <c r="E263" s="166"/>
      <c r="F263" s="166"/>
      <c r="G263" s="166"/>
      <c r="H263" s="169"/>
      <c r="I263" s="166"/>
      <c r="J263" s="166"/>
      <c r="K263" s="166"/>
      <c r="L263" s="166"/>
      <c r="M263" s="166"/>
      <c r="N263" s="166"/>
    </row>
    <row r="264" ht="12.75" customHeight="1">
      <c r="A264" s="170"/>
      <c r="B264" s="166"/>
      <c r="C264" s="166"/>
      <c r="D264" s="166"/>
      <c r="E264" s="166"/>
      <c r="F264" s="166"/>
      <c r="G264" s="166"/>
      <c r="H264" s="169"/>
      <c r="I264" s="166"/>
      <c r="J264" s="166"/>
      <c r="K264" s="166"/>
      <c r="L264" s="166"/>
      <c r="M264" s="166"/>
      <c r="N264" s="166"/>
    </row>
    <row r="265" ht="12.75" customHeight="1">
      <c r="A265" s="170"/>
      <c r="B265" s="166"/>
      <c r="C265" s="166"/>
      <c r="D265" s="166"/>
      <c r="E265" s="166"/>
      <c r="F265" s="166"/>
      <c r="G265" s="166"/>
      <c r="H265" s="169"/>
      <c r="I265" s="166"/>
      <c r="J265" s="166"/>
      <c r="K265" s="166"/>
      <c r="L265" s="166"/>
      <c r="M265" s="166"/>
      <c r="N265" s="166"/>
    </row>
    <row r="266" ht="12.75" customHeight="1">
      <c r="A266" s="170"/>
      <c r="B266" s="166"/>
      <c r="C266" s="166"/>
      <c r="D266" s="166"/>
      <c r="E266" s="166"/>
      <c r="F266" s="166"/>
      <c r="G266" s="166"/>
      <c r="H266" s="169"/>
      <c r="I266" s="166"/>
      <c r="J266" s="166"/>
      <c r="K266" s="166"/>
      <c r="L266" s="166"/>
      <c r="M266" s="166"/>
      <c r="N266" s="166"/>
    </row>
    <row r="267" ht="12.75" customHeight="1">
      <c r="A267" s="170"/>
      <c r="B267" s="166"/>
      <c r="C267" s="166"/>
      <c r="D267" s="166"/>
      <c r="E267" s="166"/>
      <c r="F267" s="166"/>
      <c r="G267" s="166"/>
      <c r="H267" s="169"/>
      <c r="I267" s="166"/>
      <c r="J267" s="166"/>
      <c r="K267" s="166"/>
      <c r="L267" s="166"/>
      <c r="M267" s="166"/>
      <c r="N267" s="166"/>
    </row>
    <row r="268" ht="12.75" customHeight="1">
      <c r="A268" s="170"/>
      <c r="B268" s="166"/>
      <c r="C268" s="166"/>
      <c r="D268" s="166"/>
      <c r="E268" s="166"/>
      <c r="F268" s="166"/>
      <c r="G268" s="166"/>
      <c r="H268" s="169"/>
      <c r="I268" s="166"/>
      <c r="J268" s="166"/>
      <c r="K268" s="166"/>
      <c r="L268" s="166"/>
      <c r="M268" s="166"/>
      <c r="N268" s="166"/>
    </row>
    <row r="269" ht="12.75" customHeight="1">
      <c r="A269" s="170"/>
      <c r="B269" s="166"/>
      <c r="C269" s="166"/>
      <c r="D269" s="166"/>
      <c r="E269" s="166"/>
      <c r="F269" s="166"/>
      <c r="G269" s="166"/>
      <c r="H269" s="169"/>
      <c r="I269" s="166"/>
      <c r="J269" s="166"/>
      <c r="K269" s="166"/>
      <c r="L269" s="166"/>
      <c r="M269" s="166"/>
      <c r="N269" s="166"/>
    </row>
    <row r="270" ht="12.75" customHeight="1">
      <c r="A270" s="166"/>
      <c r="B270" s="166"/>
      <c r="C270" s="166"/>
      <c r="D270" s="166"/>
      <c r="E270" s="166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</row>
    <row r="271" ht="12.75" customHeight="1">
      <c r="M271" s="166"/>
      <c r="N271" s="166"/>
      <c r="O271" s="166"/>
      <c r="P271" s="166"/>
      <c r="Q271" s="166"/>
    </row>
    <row r="272" ht="12.75" customHeight="1">
      <c r="E272" s="171"/>
    </row>
    <row r="273" ht="12.75" customHeight="1">
      <c r="A273">
        <v>1.0</v>
      </c>
      <c r="B273">
        <v>2.0</v>
      </c>
      <c r="C273">
        <v>3.0</v>
      </c>
    </row>
    <row r="274" ht="12.75" customHeight="1">
      <c r="B274" s="166"/>
      <c r="C274" s="166"/>
      <c r="D274" s="166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</row>
    <row r="275" ht="12.75" customHeight="1">
      <c r="A275" s="172"/>
      <c r="B275" s="170"/>
      <c r="C275" s="166"/>
      <c r="D275" s="173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</row>
    <row r="276" ht="12.75" customHeight="1">
      <c r="A276" s="172"/>
      <c r="B276" s="170"/>
      <c r="C276" s="166"/>
      <c r="D276" s="174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</row>
    <row r="277" ht="12.75" customHeight="1">
      <c r="A277" s="172"/>
      <c r="B277" s="170"/>
      <c r="C277" s="166"/>
      <c r="D277" s="174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</row>
    <row r="278" ht="12.75" customHeight="1">
      <c r="A278" s="172"/>
      <c r="B278" s="170"/>
      <c r="C278" s="166"/>
      <c r="D278" s="174"/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</row>
    <row r="279" ht="12.75" customHeight="1">
      <c r="A279" s="172"/>
      <c r="B279" s="170"/>
      <c r="C279" s="166"/>
      <c r="D279" s="174"/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</row>
    <row r="280" ht="12.75" customHeight="1">
      <c r="A280" s="172"/>
      <c r="B280" s="170"/>
      <c r="C280" s="166"/>
      <c r="D280" s="174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</row>
    <row r="281" ht="12.75" customHeight="1">
      <c r="A281" s="172"/>
      <c r="B281" s="170"/>
      <c r="C281" s="166"/>
      <c r="D281" s="173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</row>
    <row r="282" ht="12.75" customHeight="1">
      <c r="A282" s="172"/>
      <c r="B282" s="170"/>
      <c r="C282" s="166"/>
      <c r="D282" s="174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</row>
    <row r="283" ht="12.75" customHeight="1">
      <c r="A283" s="172"/>
      <c r="B283" s="170"/>
      <c r="C283" s="166"/>
      <c r="D283" s="174"/>
      <c r="E283" s="166"/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</row>
    <row r="284" ht="12.75" customHeight="1">
      <c r="A284" s="172"/>
      <c r="B284" s="170"/>
      <c r="C284" s="166"/>
      <c r="D284" s="174"/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</row>
    <row r="285" ht="12.75" customHeight="1">
      <c r="A285" s="172"/>
      <c r="B285" s="170"/>
      <c r="C285" s="166"/>
      <c r="D285" s="174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</row>
    <row r="286" ht="12.75" customHeight="1">
      <c r="A286" s="172"/>
      <c r="B286" s="170"/>
      <c r="C286" s="166"/>
      <c r="D286" s="173"/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  <c r="O286" s="166"/>
      <c r="P286" s="166"/>
      <c r="Q286" s="166"/>
    </row>
    <row r="287" ht="12.75" customHeight="1">
      <c r="A287" s="172"/>
      <c r="B287" s="170"/>
      <c r="C287" s="166"/>
      <c r="D287" s="174"/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</row>
    <row r="288" ht="12.75" customHeight="1">
      <c r="A288" s="172"/>
      <c r="B288" s="170"/>
      <c r="C288" s="166"/>
      <c r="D288" s="174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</row>
    <row r="289" ht="12.75" customHeight="1">
      <c r="A289" s="172"/>
      <c r="B289" s="170"/>
      <c r="C289" s="166"/>
      <c r="D289" s="173"/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</row>
    <row r="290" ht="12.75" customHeight="1">
      <c r="A290" s="172"/>
      <c r="B290" s="170"/>
      <c r="C290" s="166"/>
      <c r="D290" s="173"/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</row>
    <row r="291" ht="12.75" customHeight="1">
      <c r="A291" s="172"/>
      <c r="B291" s="170"/>
      <c r="C291" s="166"/>
      <c r="D291" s="173"/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</row>
    <row r="292" ht="12.75" customHeight="1">
      <c r="A292" s="172"/>
      <c r="B292" s="170"/>
      <c r="C292" s="166"/>
      <c r="D292" s="174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</row>
    <row r="293" ht="12.75" customHeight="1">
      <c r="A293" s="172"/>
      <c r="B293" s="170"/>
      <c r="C293" s="166"/>
      <c r="D293" s="173"/>
      <c r="E293" s="166"/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</row>
    <row r="294" ht="12.75" customHeight="1">
      <c r="A294" s="172"/>
      <c r="B294" s="170"/>
      <c r="C294" s="166"/>
      <c r="D294" s="174"/>
      <c r="E294" s="166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</row>
    <row r="295" ht="12.75" customHeight="1">
      <c r="A295" s="172"/>
      <c r="B295" s="170"/>
      <c r="C295" s="166"/>
      <c r="D295" s="174"/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</row>
    <row r="296" ht="12.75" customHeight="1">
      <c r="A296" s="172"/>
      <c r="B296" s="170"/>
      <c r="C296" s="166"/>
      <c r="D296" s="174"/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</row>
    <row r="297" ht="12.75" customHeight="1">
      <c r="A297" s="172"/>
      <c r="B297" s="170"/>
      <c r="C297" s="166"/>
      <c r="D297" s="173"/>
      <c r="E297" s="166"/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</row>
    <row r="298" ht="12.75" customHeight="1">
      <c r="A298" s="172"/>
      <c r="B298" s="170"/>
      <c r="C298" s="166"/>
      <c r="D298" s="174"/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</row>
    <row r="299" ht="12.75" customHeight="1">
      <c r="A299" s="172"/>
      <c r="B299" s="170"/>
      <c r="C299" s="166"/>
      <c r="D299" s="174"/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</row>
    <row r="300" ht="12.75" customHeight="1">
      <c r="A300" s="172"/>
      <c r="B300" s="170"/>
      <c r="C300" s="166"/>
      <c r="D300" s="174"/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</row>
    <row r="301" ht="12.75" customHeight="1">
      <c r="A301" s="172"/>
      <c r="B301" s="170"/>
      <c r="C301" s="166"/>
      <c r="D301" s="174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</row>
    <row r="302" ht="12.75" customHeight="1">
      <c r="A302" s="172"/>
      <c r="B302" s="170"/>
      <c r="C302" s="166"/>
      <c r="D302" s="174"/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</row>
    <row r="303" ht="12.75" customHeight="1">
      <c r="A303" s="172"/>
      <c r="B303" s="170"/>
      <c r="C303" s="166"/>
      <c r="D303" s="174"/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</row>
    <row r="304" ht="12.75" customHeight="1">
      <c r="A304" s="172"/>
      <c r="B304" s="170"/>
      <c r="C304" s="166"/>
      <c r="D304" s="174"/>
      <c r="E304" s="166"/>
      <c r="F304" s="166"/>
      <c r="G304" s="166"/>
      <c r="H304" s="166"/>
      <c r="I304" s="166"/>
      <c r="J304" s="166"/>
      <c r="K304" s="166"/>
      <c r="L304" s="166"/>
      <c r="M304" s="166"/>
      <c r="N304" s="166"/>
      <c r="O304" s="166"/>
      <c r="P304" s="166"/>
      <c r="Q304" s="166"/>
    </row>
    <row r="305" ht="12.75" customHeight="1">
      <c r="A305" s="172"/>
      <c r="B305" s="170"/>
      <c r="C305" s="166"/>
      <c r="D305" s="174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</row>
    <row r="306" ht="12.75" customHeight="1">
      <c r="A306" s="172"/>
      <c r="B306" s="170"/>
      <c r="C306" s="166"/>
      <c r="D306" s="174"/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</row>
    <row r="307" ht="12.75" customHeight="1">
      <c r="A307" s="172"/>
      <c r="B307" s="170"/>
      <c r="C307" s="166"/>
      <c r="D307" s="174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</row>
    <row r="308" ht="12.75" customHeight="1">
      <c r="A308" s="172"/>
      <c r="B308" s="170"/>
      <c r="C308" s="166"/>
      <c r="D308" s="174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  <c r="P308" s="166"/>
      <c r="Q308" s="166"/>
    </row>
    <row r="309" ht="12.75" customHeight="1">
      <c r="A309" s="172"/>
      <c r="B309" s="170"/>
      <c r="C309" s="166"/>
      <c r="D309" s="173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</row>
    <row r="310" ht="12.75" customHeight="1">
      <c r="A310" s="172"/>
      <c r="B310" s="170"/>
      <c r="C310" s="166"/>
      <c r="D310" s="174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</row>
    <row r="311" ht="12.75" customHeight="1">
      <c r="A311" s="172"/>
      <c r="B311" s="170"/>
      <c r="C311" s="166"/>
      <c r="D311" s="174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</row>
    <row r="312" ht="12.75" customHeight="1">
      <c r="A312" s="172"/>
      <c r="B312" s="170"/>
      <c r="C312" s="166"/>
      <c r="D312" s="174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</row>
    <row r="313" ht="12.75" customHeight="1">
      <c r="A313" s="172"/>
      <c r="B313" s="170"/>
      <c r="C313" s="166"/>
      <c r="D313" s="174"/>
      <c r="E313" s="166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</row>
    <row r="314" ht="12.75" customHeight="1">
      <c r="A314" s="172"/>
      <c r="B314" s="170"/>
      <c r="C314" s="166"/>
      <c r="D314" s="174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</row>
    <row r="315" ht="12.75" customHeight="1">
      <c r="A315" s="172"/>
      <c r="B315" s="175"/>
      <c r="C315" s="176"/>
      <c r="D315" s="177"/>
      <c r="E315" s="176"/>
      <c r="F315" s="176"/>
      <c r="G315" s="176"/>
      <c r="H315" s="176"/>
      <c r="I315" s="176"/>
      <c r="J315" s="176"/>
      <c r="K315" s="176"/>
      <c r="L315" s="176"/>
      <c r="M315" s="176"/>
      <c r="N315" s="176"/>
      <c r="O315" s="176"/>
      <c r="P315" s="176"/>
      <c r="Q315" s="176"/>
    </row>
    <row r="316" ht="12.75" customHeight="1">
      <c r="A316" s="168"/>
      <c r="B316" s="170"/>
      <c r="C316" s="166"/>
      <c r="D316" s="174"/>
      <c r="E316" s="166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</row>
    <row r="317" ht="12.75" customHeight="1">
      <c r="A317" s="168"/>
      <c r="B317" s="170"/>
      <c r="C317" s="166"/>
      <c r="D317" s="173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</row>
    <row r="318" ht="12.75" customHeight="1"/>
    <row r="319" ht="12.75" customHeight="1">
      <c r="A319">
        <v>1.0</v>
      </c>
      <c r="B319">
        <v>99.0</v>
      </c>
      <c r="C319" s="2" t="s">
        <v>337</v>
      </c>
    </row>
    <row r="320" ht="12.75" customHeight="1">
      <c r="A320">
        <v>100.0</v>
      </c>
      <c r="B320">
        <v>199.0</v>
      </c>
      <c r="C320" t="s">
        <v>338</v>
      </c>
    </row>
    <row r="321" ht="12.75" customHeight="1">
      <c r="A321">
        <v>200.0</v>
      </c>
      <c r="B321">
        <v>299.0</v>
      </c>
      <c r="C321" s="2"/>
    </row>
    <row r="322" ht="12.75" customHeight="1">
      <c r="A322">
        <v>300.0</v>
      </c>
      <c r="B322">
        <v>399.0</v>
      </c>
      <c r="C322" s="2" t="s">
        <v>339</v>
      </c>
    </row>
    <row r="323" ht="12.75" customHeight="1">
      <c r="A323">
        <v>400.0</v>
      </c>
      <c r="B323">
        <v>499.0</v>
      </c>
      <c r="C323" s="2" t="s">
        <v>340</v>
      </c>
    </row>
    <row r="324" ht="12.75" customHeight="1">
      <c r="A324">
        <v>500.0</v>
      </c>
      <c r="B324">
        <v>599.0</v>
      </c>
      <c r="C324" s="2" t="s">
        <v>341</v>
      </c>
    </row>
    <row r="325" ht="12.75" customHeight="1">
      <c r="A325">
        <v>600.0</v>
      </c>
      <c r="B325">
        <v>699.0</v>
      </c>
    </row>
    <row r="326" ht="12.75" customHeight="1">
      <c r="A326">
        <v>700.0</v>
      </c>
      <c r="B326">
        <v>799.0</v>
      </c>
      <c r="C326" s="2" t="s">
        <v>342</v>
      </c>
    </row>
    <row r="327" ht="12.75" customHeight="1">
      <c r="A327">
        <v>800.0</v>
      </c>
      <c r="B327">
        <v>899.0</v>
      </c>
      <c r="C327" s="2" t="s">
        <v>343</v>
      </c>
    </row>
    <row r="328" ht="12.75" customHeight="1">
      <c r="A328">
        <v>900.0</v>
      </c>
      <c r="B328">
        <v>999.0</v>
      </c>
      <c r="C328" s="2" t="s">
        <v>344</v>
      </c>
    </row>
    <row r="329" ht="12.75" customHeight="1">
      <c r="A329">
        <v>1000.0</v>
      </c>
      <c r="B329">
        <v>9999.0</v>
      </c>
      <c r="C329" s="2" t="s">
        <v>345</v>
      </c>
    </row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baseType="lpstr" size="9">
      <vt:lpstr>PAGE 1</vt:lpstr>
      <vt:lpstr>Page2</vt:lpstr>
      <vt:lpstr>'PAGE 1'!AR</vt:lpstr>
      <vt:lpstr>AR</vt:lpstr>
      <vt:lpstr>'PAGE 1'!GK</vt:lpstr>
      <vt:lpstr>GK</vt:lpstr>
      <vt:lpstr>'PAGE 1'!INC</vt:lpstr>
      <vt:lpstr>'PAGE 1'!Print_Area</vt:lpstr>
      <vt:lpstr>'PAGE 1'!TAX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1996-10-14T23:33:28Z</dcterms:created>
  <dc:creator>Administrator</dc:creator>
  <cp:lastModifiedBy>nsharmi1995@gmail.com</cp:lastModifiedBy>
  <cp:lastPrinted>2025-12-12T05:23:36Z</cp:lastPrinted>
  <dcterms:modified xsi:type="dcterms:W3CDTF">2025-12-17T11:09:54Z</dcterms:modified>
</cp:coreProperties>
</file>